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6dfc442ea3b91a/ドキュメント/◎◎個人事業関係/①業務管理表/開業関係　確定申告/HP　名刺/"/>
    </mc:Choice>
  </mc:AlternateContent>
  <xr:revisionPtr revIDLastSave="158" documentId="13_ncr:1_{731B9AE7-3F1A-4D9F-B721-5814A0115599}" xr6:coauthVersionLast="47" xr6:coauthVersionMax="47" xr10:uidLastSave="{D8500F17-56F6-44C5-B6E9-A6BF51DCEFD7}"/>
  <bookViews>
    <workbookView xWindow="33105" yWindow="285" windowWidth="15885" windowHeight="15195" xr2:uid="{00000000-000D-0000-FFFF-FFFF00000000}"/>
  </bookViews>
  <sheets>
    <sheet name="一般被保険者" sheetId="1" r:id="rId1"/>
  </sheets>
  <definedNames>
    <definedName name="_xlnm.Print_Area" localSheetId="0">一般被保険者!$A$24:$L$89</definedName>
    <definedName name="一覧">一般被保険者!$D$40:$L$89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F15" i="1"/>
  <c r="F14" i="1"/>
  <c r="F13" i="1"/>
  <c r="G14" i="1"/>
  <c r="I14" i="1" s="1"/>
  <c r="G15" i="1"/>
  <c r="I15" i="1" s="1"/>
  <c r="G13" i="1"/>
  <c r="I13" i="1" s="1"/>
  <c r="J14" i="1"/>
  <c r="J15" i="1"/>
  <c r="J13" i="1"/>
  <c r="I17" i="1" l="1"/>
  <c r="J17" i="1"/>
  <c r="K15" i="1"/>
  <c r="K14" i="1"/>
  <c r="K74" i="1"/>
  <c r="L74" i="1" s="1"/>
  <c r="K43" i="1" l="1"/>
  <c r="L43" i="1" s="1"/>
  <c r="G87" i="1" l="1"/>
  <c r="H87" i="1" s="1"/>
  <c r="I87" i="1"/>
  <c r="J87" i="1" s="1"/>
  <c r="G88" i="1"/>
  <c r="H88" i="1" s="1"/>
  <c r="I88" i="1"/>
  <c r="J88" i="1" s="1"/>
  <c r="G89" i="1"/>
  <c r="H89" i="1" s="1"/>
  <c r="I89" i="1"/>
  <c r="J89" i="1" s="1"/>
  <c r="K45" i="1" l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44" i="1"/>
  <c r="L44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40" i="1"/>
  <c r="J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40" i="1"/>
  <c r="J7" i="1" l="1"/>
  <c r="J9" i="1" s="1"/>
  <c r="J20" i="1" s="1"/>
  <c r="H40" i="1"/>
  <c r="I9" i="1" l="1"/>
  <c r="I20" i="1" s="1"/>
  <c r="K7" i="1"/>
  <c r="K9" i="1" s="1"/>
  <c r="K13" i="1" l="1"/>
  <c r="K17" i="1" s="1"/>
  <c r="K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小倉　いづみ</author>
  </authors>
  <commentList>
    <comment ref="K2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変更なし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更新済
自動計算
端数？</t>
        </r>
      </text>
    </comment>
  </commentList>
</comments>
</file>

<file path=xl/sharedStrings.xml><?xml version="1.0" encoding="utf-8"?>
<sst xmlns="http://schemas.openxmlformats.org/spreadsheetml/2006/main" count="127" uniqueCount="71">
  <si>
    <t>等級</t>
    <rPh sb="0" eb="2">
      <t>トウキュウ</t>
    </rPh>
    <phoneticPr fontId="1"/>
  </si>
  <si>
    <t>月額</t>
    <rPh sb="0" eb="2">
      <t>ゲツガク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</si>
  <si>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</si>
  <si>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</si>
  <si>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</si>
  <si>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介護保険第2号被保険者に該当しない場合</t>
    <phoneticPr fontId="1"/>
  </si>
  <si>
    <t>介護保険第2号被保険者に該当する場合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</si>
  <si>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</si>
  <si>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</si>
  <si>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</si>
  <si>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～</t>
    <phoneticPr fontId="1"/>
  </si>
  <si>
    <t>5(2)</t>
    <phoneticPr fontId="1"/>
  </si>
  <si>
    <t>6(3)</t>
    <phoneticPr fontId="1"/>
  </si>
  <si>
    <t>7(4)</t>
    <phoneticPr fontId="1"/>
  </si>
  <si>
    <t>8(5)</t>
    <phoneticPr fontId="1"/>
  </si>
  <si>
    <t>9(6)</t>
    <phoneticPr fontId="1"/>
  </si>
  <si>
    <t>10(7)</t>
    <phoneticPr fontId="1"/>
  </si>
  <si>
    <t>11(8)</t>
    <phoneticPr fontId="1"/>
  </si>
  <si>
    <t>12(9)</t>
    <phoneticPr fontId="1"/>
  </si>
  <si>
    <t>13(10)</t>
    <phoneticPr fontId="1"/>
  </si>
  <si>
    <t>14(11)</t>
    <phoneticPr fontId="1"/>
  </si>
  <si>
    <t>15(12)</t>
    <phoneticPr fontId="1"/>
  </si>
  <si>
    <t>16(13)</t>
    <phoneticPr fontId="1"/>
  </si>
  <si>
    <t>17(14)</t>
    <phoneticPr fontId="1"/>
  </si>
  <si>
    <t>18(15)</t>
    <phoneticPr fontId="1"/>
  </si>
  <si>
    <t>19(16)</t>
    <phoneticPr fontId="1"/>
  </si>
  <si>
    <t>20(17)</t>
    <phoneticPr fontId="1"/>
  </si>
  <si>
    <t>21(18)</t>
    <phoneticPr fontId="1"/>
  </si>
  <si>
    <t>22(19)</t>
    <phoneticPr fontId="1"/>
  </si>
  <si>
    <t>23(20)</t>
    <phoneticPr fontId="1"/>
  </si>
  <si>
    <t>24(21)</t>
    <phoneticPr fontId="1"/>
  </si>
  <si>
    <t>25(22)</t>
    <phoneticPr fontId="1"/>
  </si>
  <si>
    <t>26(23)</t>
    <phoneticPr fontId="1"/>
  </si>
  <si>
    <t>27(24)</t>
    <phoneticPr fontId="1"/>
  </si>
  <si>
    <t>28(25)</t>
    <phoneticPr fontId="1"/>
  </si>
  <si>
    <t>29(26)</t>
    <phoneticPr fontId="1"/>
  </si>
  <si>
    <t>30(27)</t>
    <phoneticPr fontId="1"/>
  </si>
  <si>
    <t>31(28)</t>
    <phoneticPr fontId="1"/>
  </si>
  <si>
    <t>32(29)</t>
    <phoneticPr fontId="1"/>
  </si>
  <si>
    <t>33(30)</t>
    <phoneticPr fontId="1"/>
  </si>
  <si>
    <t>34(31)</t>
    <phoneticPr fontId="1"/>
  </si>
  <si>
    <t>4(1)</t>
    <phoneticPr fontId="1"/>
  </si>
  <si>
    <t>35(32)</t>
    <phoneticPr fontId="1"/>
  </si>
  <si>
    <t>健康保険</t>
  </si>
  <si>
    <t>厚生年金保険料
（一般、坑内員、船員）</t>
    <rPh sb="9" eb="11">
      <t>イッパン</t>
    </rPh>
    <rPh sb="12" eb="14">
      <t>コウナイ</t>
    </rPh>
    <rPh sb="14" eb="15">
      <t>イン</t>
    </rPh>
    <rPh sb="16" eb="18">
      <t>センイン</t>
    </rPh>
    <phoneticPr fontId="1"/>
  </si>
  <si>
    <t>全額</t>
    <rPh sb="0" eb="2">
      <t>ゼンガク</t>
    </rPh>
    <phoneticPr fontId="1"/>
  </si>
  <si>
    <t>折半額</t>
    <rPh sb="0" eb="2">
      <t>セッパン</t>
    </rPh>
    <rPh sb="2" eb="3">
      <t>ガク</t>
    </rPh>
    <phoneticPr fontId="1"/>
  </si>
  <si>
    <t>令和6年3月分（4月納付分）からの健康保険・厚生年金保険の保険料額表（静岡県）</t>
    <rPh sb="0" eb="2">
      <t>レイワ</t>
    </rPh>
    <rPh sb="17" eb="19">
      <t>ケンコウ</t>
    </rPh>
    <rPh sb="19" eb="21">
      <t>ホケン</t>
    </rPh>
    <rPh sb="35" eb="38">
      <t>シズオカケン</t>
    </rPh>
    <phoneticPr fontId="1"/>
  </si>
  <si>
    <t>報酬月額</t>
    <rPh sb="0" eb="2">
      <t>ホウシュウ</t>
    </rPh>
    <rPh sb="2" eb="4">
      <t>ゲツガク</t>
    </rPh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</si>
  <si>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</si>
  <si>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</si>
  <si>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健康保険料自己負担額</t>
    <rPh sb="0" eb="2">
      <t>ケンコウ</t>
    </rPh>
    <rPh sb="2" eb="5">
      <t>ホケンリョウ</t>
    </rPh>
    <rPh sb="5" eb="7">
      <t>ジコ</t>
    </rPh>
    <rPh sb="7" eb="9">
      <t>フタン</t>
    </rPh>
    <rPh sb="9" eb="10">
      <t>ガク</t>
    </rPh>
    <phoneticPr fontId="1"/>
  </si>
  <si>
    <t>厚生年金自己負担額</t>
    <rPh sb="0" eb="2">
      <t>コウセイ</t>
    </rPh>
    <rPh sb="2" eb="4">
      <t>ネンキン</t>
    </rPh>
    <rPh sb="4" eb="6">
      <t>ジコ</t>
    </rPh>
    <rPh sb="6" eb="8">
      <t>フタン</t>
    </rPh>
    <rPh sb="8" eb="9">
      <t>ガク</t>
    </rPh>
    <phoneticPr fontId="1"/>
  </si>
  <si>
    <t>合計保険料　自己負担額</t>
    <rPh sb="0" eb="2">
      <t>ゴウケイ</t>
    </rPh>
    <rPh sb="2" eb="5">
      <t>ホケンリョウ</t>
    </rPh>
    <rPh sb="6" eb="8">
      <t>ジコ</t>
    </rPh>
    <rPh sb="8" eb="10">
      <t>フタン</t>
    </rPh>
    <rPh sb="10" eb="11">
      <t>ガク</t>
    </rPh>
    <phoneticPr fontId="1"/>
  </si>
  <si>
    <t>豊田花子</t>
    <rPh sb="0" eb="2">
      <t>トヨダ</t>
    </rPh>
    <rPh sb="2" eb="4">
      <t>ハナコ</t>
    </rPh>
    <phoneticPr fontId="1"/>
  </si>
  <si>
    <t>賞与</t>
    <rPh sb="0" eb="2">
      <t>ショウヨ</t>
    </rPh>
    <phoneticPr fontId="1"/>
  </si>
  <si>
    <t>賞与額（1回あたり支給額）</t>
    <rPh sb="0" eb="2">
      <t>ショウヨ</t>
    </rPh>
    <rPh sb="2" eb="3">
      <t>ガク</t>
    </rPh>
    <rPh sb="5" eb="6">
      <t>カイ</t>
    </rPh>
    <rPh sb="9" eb="12">
      <t>シキュウガク</t>
    </rPh>
    <phoneticPr fontId="1"/>
  </si>
  <si>
    <t>月額給与</t>
    <rPh sb="0" eb="2">
      <t>ゲツガク</t>
    </rPh>
    <rPh sb="2" eb="4">
      <t>キュウヨ</t>
    </rPh>
    <phoneticPr fontId="1"/>
  </si>
  <si>
    <t>夏季賞与</t>
    <rPh sb="0" eb="2">
      <t>カキ</t>
    </rPh>
    <rPh sb="2" eb="4">
      <t>ショウヨ</t>
    </rPh>
    <phoneticPr fontId="1"/>
  </si>
  <si>
    <t>冬季賞与</t>
    <rPh sb="0" eb="2">
      <t>トウキ</t>
    </rPh>
    <rPh sb="2" eb="4">
      <t>ショウヨ</t>
    </rPh>
    <phoneticPr fontId="1"/>
  </si>
  <si>
    <t>決算賞与</t>
    <rPh sb="0" eb="2">
      <t>ケッサン</t>
    </rPh>
    <rPh sb="2" eb="4">
      <t>ショウヨ</t>
    </rPh>
    <phoneticPr fontId="1"/>
  </si>
  <si>
    <t>年間保険料
　　+
賞与保険料</t>
    <rPh sb="0" eb="2">
      <t>ネンカン</t>
    </rPh>
    <rPh sb="2" eb="5">
      <t>ホケンリョウ</t>
    </rPh>
    <rPh sb="10" eb="12">
      <t>ショウヨ</t>
    </rPh>
    <rPh sb="12" eb="15">
      <t>ホケンリョウ</t>
    </rPh>
    <phoneticPr fontId="1"/>
  </si>
  <si>
    <t>静岡県　社会保険料自動計算シート</t>
    <rPh sb="0" eb="3">
      <t>シズオカケン</t>
    </rPh>
    <rPh sb="4" eb="6">
      <t>シャカイ</t>
    </rPh>
    <rPh sb="6" eb="9">
      <t>ホケンリョウ</t>
    </rPh>
    <rPh sb="9" eb="11">
      <t>ジドウ</t>
    </rPh>
    <rPh sb="11" eb="13">
      <t>ケイサン</t>
    </rPh>
    <phoneticPr fontId="1"/>
  </si>
  <si>
    <t>※賞与支払い金額が、年額573万円を超える場合は、対応していません。</t>
    <rPh sb="1" eb="3">
      <t>ショウヨ</t>
    </rPh>
    <rPh sb="3" eb="5">
      <t>シハラ</t>
    </rPh>
    <rPh sb="6" eb="8">
      <t>キンガク</t>
    </rPh>
    <rPh sb="10" eb="12">
      <t>ネンガク</t>
    </rPh>
    <rPh sb="15" eb="17">
      <t>マンエン</t>
    </rPh>
    <rPh sb="18" eb="19">
      <t>コ</t>
    </rPh>
    <rPh sb="21" eb="23">
      <t>バアイ</t>
    </rPh>
    <rPh sb="25" eb="27">
      <t>タイオウ</t>
    </rPh>
    <phoneticPr fontId="1"/>
  </si>
  <si>
    <r>
      <t>※</t>
    </r>
    <r>
      <rPr>
        <b/>
        <u/>
        <sz val="11"/>
        <color theme="1"/>
        <rFont val="ＭＳ ゴシック"/>
        <family val="3"/>
        <charset val="128"/>
      </rPr>
      <t>オレンジ色のセルのみ</t>
    </r>
    <r>
      <rPr>
        <sz val="11"/>
        <color theme="1"/>
        <rFont val="ＭＳ ゴシック"/>
        <family val="3"/>
        <charset val="128"/>
      </rPr>
      <t>に入力してください。</t>
    </r>
    <rPh sb="5" eb="6">
      <t>イロ</t>
    </rPh>
    <rPh sb="12" eb="14">
      <t>ニュウリョク</t>
    </rPh>
    <phoneticPr fontId="1"/>
  </si>
  <si>
    <t>月額　健康保険料自己負担額</t>
    <rPh sb="0" eb="2">
      <t>ゲツガク</t>
    </rPh>
    <rPh sb="3" eb="5">
      <t>ケンコウ</t>
    </rPh>
    <rPh sb="5" eb="8">
      <t>ホケンリョウ</t>
    </rPh>
    <rPh sb="8" eb="10">
      <t>ジコ</t>
    </rPh>
    <rPh sb="10" eb="12">
      <t>フタン</t>
    </rPh>
    <rPh sb="12" eb="13">
      <t>ガク</t>
    </rPh>
    <phoneticPr fontId="1"/>
  </si>
  <si>
    <t>月額　厚生年金自己負担額</t>
    <rPh sb="0" eb="2">
      <t>ゲツガク</t>
    </rPh>
    <rPh sb="3" eb="5">
      <t>コウセイ</t>
    </rPh>
    <rPh sb="5" eb="7">
      <t>ネンキン</t>
    </rPh>
    <rPh sb="7" eb="9">
      <t>ジコ</t>
    </rPh>
    <rPh sb="9" eb="11">
      <t>フタン</t>
    </rPh>
    <rPh sb="11" eb="12">
      <t>ガク</t>
    </rPh>
    <phoneticPr fontId="1"/>
  </si>
  <si>
    <t>月額　合計保険料　自己負担額</t>
    <rPh sb="0" eb="2">
      <t>ゲツガク</t>
    </rPh>
    <rPh sb="3" eb="5">
      <t>ゴウケイ</t>
    </rPh>
    <rPh sb="5" eb="8">
      <t>ホケンリョウ</t>
    </rPh>
    <rPh sb="9" eb="11">
      <t>ジコ</t>
    </rPh>
    <rPh sb="11" eb="13">
      <t>フタン</t>
    </rPh>
    <rPh sb="13" eb="14">
      <t>ガク</t>
    </rPh>
    <phoneticPr fontId="1"/>
  </si>
  <si>
    <t>年間　賞与保険料額</t>
    <rPh sb="0" eb="2">
      <t>ネンカン</t>
    </rPh>
    <rPh sb="3" eb="5">
      <t>ショウヨ</t>
    </rPh>
    <rPh sb="5" eb="8">
      <t>ホケンリョウ</t>
    </rPh>
    <rPh sb="8" eb="9">
      <t>ガク</t>
    </rPh>
    <phoneticPr fontId="1"/>
  </si>
  <si>
    <t>年間　保険料額×12カ月</t>
    <rPh sb="0" eb="2">
      <t>ネンカン</t>
    </rPh>
    <rPh sb="3" eb="6">
      <t>ホケンリョウ</t>
    </rPh>
    <rPh sb="6" eb="7">
      <t>ガク</t>
    </rPh>
    <phoneticPr fontId="1"/>
  </si>
  <si>
    <t>年間合計</t>
    <rPh sb="0" eb="2">
      <t>ネンカン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</si>
</sst>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%"/>
    <numFmt numFmtId="177" formatCode="#,##0.0;[Red]\-#,##0.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4" xfId="1" applyFont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5" xfId="1" applyFont="1" applyBorder="1">
      <alignment vertical="center"/>
    </xf>
    <xf numFmtId="177" fontId="4" fillId="0" borderId="0" xfId="1" applyNumberFormat="1" applyFont="1" applyBorder="1">
      <alignment vertical="center"/>
    </xf>
    <xf numFmtId="38" fontId="4" fillId="0" borderId="10" xfId="1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vertical="center"/>
    </xf>
    <xf numFmtId="177" fontId="4" fillId="0" borderId="8" xfId="1" applyNumberFormat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3" xfId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177" fontId="4" fillId="0" borderId="11" xfId="1" applyNumberFormat="1" applyFont="1" applyBorder="1">
      <alignment vertical="center"/>
    </xf>
    <xf numFmtId="38" fontId="4" fillId="0" borderId="12" xfId="1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2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38" fontId="4" fillId="3" borderId="0" xfId="1" applyFont="1" applyFill="1">
      <alignment vertical="center"/>
    </xf>
    <xf numFmtId="0" fontId="4" fillId="3" borderId="0" xfId="0" applyFont="1" applyFill="1" applyAlignment="1">
      <alignment horizontal="center" vertical="center"/>
    </xf>
    <xf numFmtId="38" fontId="4" fillId="3" borderId="5" xfId="1" applyFont="1" applyFill="1" applyBorder="1">
      <alignment vertical="center"/>
    </xf>
    <xf numFmtId="38" fontId="4" fillId="3" borderId="4" xfId="1" applyFont="1" applyFill="1" applyBorder="1">
      <alignment vertical="center"/>
    </xf>
    <xf numFmtId="177" fontId="4" fillId="3" borderId="0" xfId="1" applyNumberFormat="1" applyFont="1" applyFill="1" applyBorder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38" fontId="4" fillId="3" borderId="11" xfId="1" applyFont="1" applyFill="1" applyBorder="1">
      <alignment vertical="center"/>
    </xf>
    <xf numFmtId="38" fontId="4" fillId="3" borderId="13" xfId="1" applyFont="1" applyFill="1" applyBorder="1">
      <alignment vertical="center"/>
    </xf>
    <xf numFmtId="0" fontId="4" fillId="3" borderId="11" xfId="0" applyFont="1" applyFill="1" applyBorder="1" applyAlignment="1">
      <alignment horizontal="center" vertical="center"/>
    </xf>
    <xf numFmtId="38" fontId="4" fillId="3" borderId="12" xfId="1" applyFont="1" applyFill="1" applyBorder="1">
      <alignment vertical="center"/>
    </xf>
    <xf numFmtId="177" fontId="4" fillId="3" borderId="11" xfId="1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38" fontId="4" fillId="3" borderId="21" xfId="1" applyFont="1" applyFill="1" applyBorder="1">
      <alignment vertical="center"/>
    </xf>
    <xf numFmtId="0" fontId="4" fillId="3" borderId="21" xfId="0" applyFont="1" applyFill="1" applyBorder="1">
      <alignment vertical="center"/>
    </xf>
    <xf numFmtId="38" fontId="4" fillId="3" borderId="22" xfId="1" applyFont="1" applyFill="1" applyBorder="1">
      <alignment vertical="center"/>
    </xf>
    <xf numFmtId="0" fontId="4" fillId="3" borderId="21" xfId="0" applyFont="1" applyFill="1" applyBorder="1" applyAlignment="1">
      <alignment horizontal="center" vertical="center"/>
    </xf>
    <xf numFmtId="177" fontId="4" fillId="3" borderId="21" xfId="1" applyNumberFormat="1" applyFont="1" applyFill="1" applyBorder="1">
      <alignment vertical="center"/>
    </xf>
    <xf numFmtId="40" fontId="4" fillId="0" borderId="11" xfId="1" applyNumberFormat="1" applyFont="1" applyBorder="1">
      <alignment vertical="center"/>
    </xf>
    <xf numFmtId="40" fontId="4" fillId="3" borderId="11" xfId="1" applyNumberFormat="1" applyFont="1" applyFill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40" fontId="4" fillId="3" borderId="24" xfId="1" applyNumberFormat="1" applyFont="1" applyFill="1" applyBorder="1">
      <alignment vertical="center"/>
    </xf>
    <xf numFmtId="40" fontId="4" fillId="0" borderId="27" xfId="1" applyNumberFormat="1" applyFont="1" applyBorder="1">
      <alignment vertical="center"/>
    </xf>
    <xf numFmtId="40" fontId="4" fillId="3" borderId="27" xfId="1" applyNumberFormat="1" applyFont="1" applyFill="1" applyBorder="1">
      <alignment vertical="center"/>
    </xf>
    <xf numFmtId="40" fontId="4" fillId="0" borderId="24" xfId="1" applyNumberFormat="1" applyFont="1" applyBorder="1">
      <alignment vertical="center"/>
    </xf>
    <xf numFmtId="40" fontId="4" fillId="0" borderId="12" xfId="1" applyNumberFormat="1" applyFont="1" applyBorder="1">
      <alignment vertical="center"/>
    </xf>
    <xf numFmtId="40" fontId="4" fillId="3" borderId="12" xfId="1" applyNumberFormat="1" applyFont="1" applyFill="1" applyBorder="1">
      <alignment vertical="center"/>
    </xf>
    <xf numFmtId="40" fontId="4" fillId="0" borderId="28" xfId="1" applyNumberFormat="1" applyFont="1" applyBorder="1">
      <alignment vertical="center"/>
    </xf>
    <xf numFmtId="177" fontId="4" fillId="0" borderId="26" xfId="1" applyNumberFormat="1" applyFont="1" applyBorder="1">
      <alignment vertical="center"/>
    </xf>
    <xf numFmtId="177" fontId="4" fillId="3" borderId="24" xfId="1" applyNumberFormat="1" applyFont="1" applyFill="1" applyBorder="1">
      <alignment vertical="center"/>
    </xf>
    <xf numFmtId="177" fontId="4" fillId="0" borderId="27" xfId="1" applyNumberFormat="1" applyFont="1" applyBorder="1">
      <alignment vertical="center"/>
    </xf>
    <xf numFmtId="177" fontId="4" fillId="3" borderId="27" xfId="1" applyNumberFormat="1" applyFont="1" applyFill="1" applyBorder="1">
      <alignment vertical="center"/>
    </xf>
    <xf numFmtId="177" fontId="4" fillId="0" borderId="24" xfId="1" applyNumberFormat="1" applyFont="1" applyBorder="1">
      <alignment vertical="center"/>
    </xf>
    <xf numFmtId="177" fontId="4" fillId="3" borderId="28" xfId="1" applyNumberFormat="1" applyFont="1" applyFill="1" applyBorder="1">
      <alignment vertical="center"/>
    </xf>
    <xf numFmtId="0" fontId="4" fillId="0" borderId="2" xfId="0" applyFont="1" applyBorder="1">
      <alignment vertical="center"/>
    </xf>
    <xf numFmtId="40" fontId="4" fillId="3" borderId="0" xfId="1" applyNumberFormat="1" applyFont="1" applyFill="1" applyBorder="1">
      <alignment vertical="center"/>
    </xf>
    <xf numFmtId="40" fontId="4" fillId="0" borderId="0" xfId="1" applyNumberFormat="1" applyFont="1" applyBorder="1">
      <alignment vertical="center"/>
    </xf>
    <xf numFmtId="40" fontId="4" fillId="0" borderId="21" xfId="1" applyNumberFormat="1" applyFont="1" applyBorder="1">
      <alignment vertical="center"/>
    </xf>
    <xf numFmtId="0" fontId="0" fillId="0" borderId="0" xfId="0" applyAlignment="1">
      <alignment vertical="center" wrapText="1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9" fillId="5" borderId="29" xfId="0" applyFont="1" applyFill="1" applyBorder="1" applyAlignment="1">
      <alignment horizontal="center" vertical="center"/>
    </xf>
    <xf numFmtId="0" fontId="9" fillId="5" borderId="29" xfId="0" applyFont="1" applyFill="1" applyBorder="1">
      <alignment vertical="center"/>
    </xf>
    <xf numFmtId="0" fontId="7" fillId="0" borderId="0" xfId="0" applyFont="1">
      <alignment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19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7" xfId="0" applyNumberFormat="1" applyFont="1" applyFill="1" applyBorder="1" applyAlignment="1">
      <alignment horizontal="center" vertical="center" wrapText="1"/>
    </xf>
    <xf numFmtId="10" fontId="3" fillId="3" borderId="7" xfId="0" applyNumberFormat="1" applyFont="1" applyFill="1" applyBorder="1" applyAlignment="1">
      <alignment horizontal="center" vertical="center"/>
    </xf>
    <xf numFmtId="176" fontId="3" fillId="3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177" fontId="4" fillId="0" borderId="1" xfId="1" applyNumberFormat="1" applyFont="1" applyBorder="1">
      <alignment vertical="center"/>
    </xf>
    <xf numFmtId="177" fontId="4" fillId="0" borderId="33" xfId="1" applyNumberFormat="1" applyFont="1" applyBorder="1">
      <alignment vertical="center"/>
    </xf>
    <xf numFmtId="177" fontId="4" fillId="0" borderId="34" xfId="1" applyNumberFormat="1" applyFont="1" applyBorder="1">
      <alignment vertical="center"/>
    </xf>
    <xf numFmtId="177" fontId="4" fillId="0" borderId="35" xfId="1" applyNumberFormat="1" applyFont="1" applyBorder="1">
      <alignment vertical="center"/>
    </xf>
    <xf numFmtId="0" fontId="12" fillId="0" borderId="30" xfId="0" applyFont="1" applyBorder="1" applyAlignment="1">
      <alignment vertical="center" wrapText="1"/>
    </xf>
    <xf numFmtId="0" fontId="12" fillId="6" borderId="31" xfId="0" applyFont="1" applyFill="1" applyBorder="1" applyAlignment="1">
      <alignment vertical="center" wrapText="1"/>
    </xf>
    <xf numFmtId="0" fontId="12" fillId="6" borderId="32" xfId="0" applyFont="1" applyFill="1" applyBorder="1" applyAlignment="1">
      <alignment vertical="center" wrapText="1"/>
    </xf>
    <xf numFmtId="0" fontId="12" fillId="6" borderId="37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77" fontId="4" fillId="0" borderId="39" xfId="1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>
      <alignment vertical="center"/>
    </xf>
    <xf numFmtId="0" fontId="9" fillId="5" borderId="30" xfId="0" applyFont="1" applyFill="1" applyBorder="1" applyAlignment="1">
      <alignment horizontal="center" vertical="center"/>
    </xf>
    <xf numFmtId="0" fontId="11" fillId="0" borderId="31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177" fontId="9" fillId="0" borderId="34" xfId="0" applyNumberFormat="1" applyFont="1" applyBorder="1">
      <alignment vertical="center"/>
    </xf>
    <xf numFmtId="177" fontId="9" fillId="0" borderId="35" xfId="0" applyNumberFormat="1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1" xfId="0" applyFont="1" applyBorder="1" applyAlignment="1">
      <alignment vertical="center" wrapText="1"/>
    </xf>
    <xf numFmtId="38" fontId="4" fillId="0" borderId="42" xfId="1" applyFont="1" applyBorder="1">
      <alignment vertical="center"/>
    </xf>
    <xf numFmtId="38" fontId="4" fillId="3" borderId="42" xfId="1" applyFont="1" applyFill="1" applyBorder="1">
      <alignment vertical="center"/>
    </xf>
    <xf numFmtId="38" fontId="4" fillId="0" borderId="43" xfId="1" applyFont="1" applyBorder="1">
      <alignment vertical="center"/>
    </xf>
    <xf numFmtId="38" fontId="4" fillId="3" borderId="41" xfId="1" applyFont="1" applyFill="1" applyBorder="1">
      <alignment vertical="center"/>
    </xf>
    <xf numFmtId="38" fontId="4" fillId="3" borderId="43" xfId="1" applyFont="1" applyFill="1" applyBorder="1">
      <alignment vertical="center"/>
    </xf>
    <xf numFmtId="38" fontId="4" fillId="0" borderId="41" xfId="1" applyFont="1" applyBorder="1">
      <alignment vertical="center"/>
    </xf>
    <xf numFmtId="38" fontId="4" fillId="2" borderId="43" xfId="1" applyFont="1" applyFill="1" applyBorder="1">
      <alignment vertical="center"/>
    </xf>
    <xf numFmtId="38" fontId="4" fillId="3" borderId="44" xfId="1" applyFont="1" applyFill="1" applyBorder="1">
      <alignment vertical="center"/>
    </xf>
    <xf numFmtId="0" fontId="4" fillId="4" borderId="0" xfId="0" applyFont="1" applyFill="1" applyProtection="1">
      <alignment vertical="center"/>
      <protection locked="0"/>
    </xf>
    <xf numFmtId="38" fontId="4" fillId="4" borderId="36" xfId="1" applyFont="1" applyFill="1" applyBorder="1" applyProtection="1">
      <alignment vertical="center"/>
      <protection locked="0"/>
    </xf>
    <xf numFmtId="38" fontId="4" fillId="4" borderId="38" xfId="1" applyFont="1" applyFill="1" applyBorder="1" applyProtection="1">
      <alignment vertical="center"/>
      <protection locked="0"/>
    </xf>
    <xf numFmtId="38" fontId="4" fillId="4" borderId="33" xfId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0"/>
  <sheetViews>
    <sheetView tabSelected="1" zoomScaleNormal="100" zoomScaleSheetLayoutView="90" workbookViewId="0">
      <selection activeCell="G5" sqref="G5"/>
    </sheetView>
  </sheetViews>
  <sheetFormatPr defaultColWidth="9" defaultRowHeight="13"/>
  <cols>
    <col min="1" max="1" width="0.7265625" style="24" customWidth="1"/>
    <col min="2" max="2" width="6.36328125" style="1" customWidth="1"/>
    <col min="3" max="3" width="9.7265625" style="1" customWidth="1"/>
    <col min="4" max="4" width="12" style="1" customWidth="1"/>
    <col min="5" max="5" width="3.08984375" style="1" customWidth="1"/>
    <col min="6" max="6" width="13.08984375" style="1" customWidth="1"/>
    <col min="7" max="7" width="13.90625" style="1" bestFit="1" customWidth="1"/>
    <col min="8" max="8" width="15.1796875" style="1" customWidth="1"/>
    <col min="9" max="9" width="13.90625" style="1" bestFit="1" customWidth="1"/>
    <col min="10" max="11" width="15.81640625" style="1" bestFit="1" customWidth="1"/>
    <col min="12" max="12" width="11" style="1" customWidth="1"/>
    <col min="13" max="16384" width="9" style="1"/>
  </cols>
  <sheetData>
    <row r="1" spans="2:12" ht="19">
      <c r="B1" s="71" t="s">
        <v>62</v>
      </c>
    </row>
    <row r="2" spans="2:12">
      <c r="B2" s="1" t="s">
        <v>64</v>
      </c>
    </row>
    <row r="3" spans="2:12">
      <c r="B3" s="1" t="s">
        <v>63</v>
      </c>
    </row>
    <row r="5" spans="2:12" ht="13.5" thickBot="1"/>
    <row r="6" spans="2:12" ht="39.5" thickBot="1">
      <c r="D6" s="70" t="s">
        <v>57</v>
      </c>
      <c r="F6" s="66" t="s">
        <v>49</v>
      </c>
      <c r="G6" s="66" t="s">
        <v>50</v>
      </c>
      <c r="H6" s="108" t="s">
        <v>48</v>
      </c>
      <c r="I6" s="107" t="s">
        <v>65</v>
      </c>
      <c r="J6" s="105" t="s">
        <v>66</v>
      </c>
      <c r="K6" s="106" t="s">
        <v>67</v>
      </c>
    </row>
    <row r="7" spans="2:12" ht="26.5" customHeight="1" thickBot="1">
      <c r="F7" s="131" t="s">
        <v>54</v>
      </c>
      <c r="G7" s="131">
        <v>39</v>
      </c>
      <c r="H7" s="132">
        <v>530000</v>
      </c>
      <c r="I7" s="101">
        <f>IF(H7="", 0, IF(AND(G7&gt;=40, G7&lt;=64), VLOOKUP(H7, D40:J89, 7, 1), VLOOKUP(H7, D40:H89, 5, 1)))</f>
        <v>26102.5</v>
      </c>
      <c r="J7" s="102">
        <f>VLOOKUP(H7,D40:L74,9,1)</f>
        <v>48495</v>
      </c>
      <c r="K7" s="103">
        <f>I7+J7</f>
        <v>74597.5</v>
      </c>
      <c r="L7" s="67"/>
    </row>
    <row r="8" spans="2:12">
      <c r="I8" s="67"/>
      <c r="J8" s="67"/>
      <c r="K8" s="67"/>
      <c r="L8" s="67"/>
    </row>
    <row r="9" spans="2:12" ht="29" customHeight="1">
      <c r="H9" s="110" t="s">
        <v>69</v>
      </c>
      <c r="I9" s="111">
        <f>I7*12</f>
        <v>313230</v>
      </c>
      <c r="J9" s="111">
        <f>J7*12</f>
        <v>581940</v>
      </c>
      <c r="K9" s="111">
        <f>K7*12</f>
        <v>895170</v>
      </c>
      <c r="L9" s="67"/>
    </row>
    <row r="10" spans="2:12">
      <c r="I10" s="67"/>
      <c r="J10" s="67"/>
      <c r="K10" s="67"/>
      <c r="L10" s="67"/>
    </row>
    <row r="11" spans="2:12" ht="13.5" thickBot="1">
      <c r="I11" s="67"/>
      <c r="J11" s="67"/>
      <c r="K11" s="67"/>
      <c r="L11" s="67"/>
    </row>
    <row r="12" spans="2:12" ht="26.5" thickBot="1">
      <c r="D12" s="69" t="s">
        <v>55</v>
      </c>
      <c r="F12" s="66" t="s">
        <v>49</v>
      </c>
      <c r="G12" s="66" t="s">
        <v>50</v>
      </c>
      <c r="H12" s="104" t="s">
        <v>56</v>
      </c>
      <c r="I12" s="105" t="s">
        <v>51</v>
      </c>
      <c r="J12" s="105" t="s">
        <v>52</v>
      </c>
      <c r="K12" s="106" t="s">
        <v>53</v>
      </c>
      <c r="L12" s="67"/>
    </row>
    <row r="13" spans="2:12" ht="25" customHeight="1">
      <c r="D13" s="1" t="s">
        <v>58</v>
      </c>
      <c r="F13" s="3" t="str">
        <f>F7</f>
        <v>豊田花子</v>
      </c>
      <c r="G13" s="3">
        <f>G7</f>
        <v>39</v>
      </c>
      <c r="H13" s="133">
        <v>300000</v>
      </c>
      <c r="I13" s="100">
        <f>_xlfn.LET(
    _xlpm.計算結果, IF(AND(G13&gt;=40, G13&lt;=64),
        FLOOR(H13, 1000) * 0.05725,
        FLOOR(H13, 1000) *0.04925
    ),
    IF(_xlpm.計算結果 &gt; 282489, "エラー", _xlpm.計算結果)
)</f>
        <v>14775</v>
      </c>
      <c r="J13" s="100">
        <f>MIN(FLOOR(H13, 1000) * 0.0915, 137250)</f>
        <v>27450</v>
      </c>
      <c r="K13" s="109">
        <f>I13+J13</f>
        <v>42225</v>
      </c>
      <c r="L13" s="67"/>
    </row>
    <row r="14" spans="2:12" ht="25" customHeight="1">
      <c r="D14" s="1" t="s">
        <v>59</v>
      </c>
      <c r="F14" s="3" t="str">
        <f>F7</f>
        <v>豊田花子</v>
      </c>
      <c r="G14" s="3">
        <f>G7</f>
        <v>39</v>
      </c>
      <c r="H14" s="133">
        <v>876541</v>
      </c>
      <c r="I14" s="100">
        <f>_xlfn.LET(
    _xlpm.計算結果, IF(AND(G14&gt;=40, G14&lt;=64),
        FLOOR(H14, 1000) * 0.05725,
        FLOOR(H14, 1000) *0.04925
    ),
    IF(_xlpm.計算結果 &gt; 282489, "エラー", _xlpm.計算結果)
)</f>
        <v>43143</v>
      </c>
      <c r="J14" s="100">
        <f>MIN(FLOOR(H14, 1000) * 0.0915, 137250)</f>
        <v>80154</v>
      </c>
      <c r="K14" s="109">
        <f>I14+J14</f>
        <v>123297</v>
      </c>
      <c r="L14" s="67"/>
    </row>
    <row r="15" spans="2:12" ht="25" customHeight="1" thickBot="1">
      <c r="D15" s="1" t="s">
        <v>60</v>
      </c>
      <c r="F15" s="3" t="str">
        <f>F7</f>
        <v>豊田花子</v>
      </c>
      <c r="G15" s="3">
        <f>G7</f>
        <v>39</v>
      </c>
      <c r="H15" s="134"/>
      <c r="I15" s="102">
        <f>_xlfn.LET(
    _xlpm.計算結果, IF(AND(G15&gt;=40, G15&lt;=64),
        FLOOR(H15, 1000) * 0.05725,
        FLOOR(H15, 1000) *0.04925
    ),
    IF(_xlpm.計算結果 &gt; 282489, "エラー", _xlpm.計算結果)
)</f>
        <v>0</v>
      </c>
      <c r="J15" s="102">
        <f>MIN(FLOOR(H15, 1000) * 0.0915, 137250)</f>
        <v>0</v>
      </c>
      <c r="K15" s="103">
        <f>I15+J15</f>
        <v>0</v>
      </c>
      <c r="L15" s="67"/>
    </row>
    <row r="16" spans="2:12">
      <c r="I16" s="67"/>
      <c r="J16" s="67"/>
      <c r="K16" s="67"/>
      <c r="L16" s="67"/>
    </row>
    <row r="17" spans="2:12" ht="28" customHeight="1">
      <c r="H17" s="110" t="s">
        <v>68</v>
      </c>
      <c r="I17" s="111">
        <f>IF(SUM(I13:I15)&gt; 282489, "エラー", SUM(I13:I15))</f>
        <v>57918</v>
      </c>
      <c r="J17" s="111">
        <f>SUM(J13:J15)</f>
        <v>107604</v>
      </c>
      <c r="K17" s="111">
        <f>SUM(K13:K15)</f>
        <v>165522</v>
      </c>
      <c r="L17" s="67"/>
    </row>
    <row r="18" spans="2:12" ht="13.5" thickBot="1">
      <c r="I18" s="67"/>
      <c r="J18" s="67"/>
      <c r="K18" s="67"/>
      <c r="L18" s="67"/>
    </row>
    <row r="19" spans="2:12" ht="26">
      <c r="H19" s="112" t="s">
        <v>70</v>
      </c>
      <c r="I19" s="113" t="s">
        <v>51</v>
      </c>
      <c r="J19" s="113" t="s">
        <v>52</v>
      </c>
      <c r="K19" s="114" t="s">
        <v>53</v>
      </c>
      <c r="L19" s="67"/>
    </row>
    <row r="20" spans="2:12" ht="39.5" thickBot="1">
      <c r="H20" s="115" t="s">
        <v>61</v>
      </c>
      <c r="I20" s="116">
        <f>I9+I17</f>
        <v>371148</v>
      </c>
      <c r="J20" s="116">
        <f>J9+J17</f>
        <v>689544</v>
      </c>
      <c r="K20" s="117">
        <f>K9+K17</f>
        <v>1060692</v>
      </c>
      <c r="L20" s="67"/>
    </row>
    <row r="21" spans="2:12">
      <c r="H21" s="68"/>
      <c r="I21" s="67"/>
      <c r="J21" s="67"/>
      <c r="K21" s="67"/>
      <c r="L21" s="67"/>
    </row>
    <row r="22" spans="2:12">
      <c r="I22" s="67"/>
      <c r="J22" s="67"/>
      <c r="K22" s="67"/>
    </row>
    <row r="24" spans="2:12" ht="16.5" customHeight="1">
      <c r="B24" s="90" t="s">
        <v>47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2:12" ht="16.5" customHeight="1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2:12" ht="16.5" customHeight="1" thickBot="1">
      <c r="L26" s="2" t="s">
        <v>2</v>
      </c>
    </row>
    <row r="27" spans="2:12" ht="18.75" customHeight="1" thickTop="1">
      <c r="B27" s="96" t="s">
        <v>3</v>
      </c>
      <c r="C27" s="97"/>
      <c r="D27" s="91" t="s">
        <v>4</v>
      </c>
      <c r="E27" s="91"/>
      <c r="F27" s="91"/>
      <c r="G27" s="91" t="s">
        <v>43</v>
      </c>
      <c r="H27" s="91"/>
      <c r="I27" s="91"/>
      <c r="J27" s="91"/>
      <c r="K27" s="96" t="s">
        <v>44</v>
      </c>
      <c r="L27" s="91"/>
    </row>
    <row r="28" spans="2:12" ht="13.5" customHeight="1">
      <c r="B28" s="98"/>
      <c r="C28" s="92"/>
      <c r="D28" s="94"/>
      <c r="E28" s="94"/>
      <c r="F28" s="94"/>
      <c r="G28" s="92" t="s">
        <v>5</v>
      </c>
      <c r="H28" s="92"/>
      <c r="I28" s="92" t="s">
        <v>6</v>
      </c>
      <c r="J28" s="92"/>
      <c r="K28" s="99"/>
      <c r="L28" s="94"/>
    </row>
    <row r="29" spans="2:12" ht="11.25" customHeight="1">
      <c r="B29" s="98"/>
      <c r="C29" s="92"/>
      <c r="D29" s="94"/>
      <c r="E29" s="94"/>
      <c r="F29" s="94"/>
      <c r="G29" s="92"/>
      <c r="H29" s="92"/>
      <c r="I29" s="92"/>
      <c r="J29" s="92"/>
      <c r="K29" s="99"/>
      <c r="L29" s="94"/>
    </row>
    <row r="30" spans="2:12" ht="2.25" customHeight="1">
      <c r="B30" s="98"/>
      <c r="C30" s="92"/>
      <c r="D30" s="94"/>
      <c r="E30" s="94"/>
      <c r="F30" s="94"/>
      <c r="G30" s="92"/>
      <c r="H30" s="92"/>
      <c r="I30" s="92"/>
      <c r="J30" s="92"/>
      <c r="K30" s="99"/>
      <c r="L30" s="94"/>
    </row>
    <row r="31" spans="2:12" ht="13.5" customHeight="1">
      <c r="B31" s="98"/>
      <c r="C31" s="92"/>
      <c r="D31" s="94"/>
      <c r="E31" s="94"/>
      <c r="F31" s="94"/>
      <c r="G31" s="86">
        <v>9.8500000000000004E-2</v>
      </c>
      <c r="H31" s="86"/>
      <c r="I31" s="86">
        <v>0.1145</v>
      </c>
      <c r="J31" s="86"/>
      <c r="K31" s="72">
        <v>0.183</v>
      </c>
      <c r="L31" s="73"/>
    </row>
    <row r="32" spans="2:12" ht="8.25" customHeight="1">
      <c r="B32" s="98"/>
      <c r="C32" s="92"/>
      <c r="D32" s="94"/>
      <c r="E32" s="94"/>
      <c r="F32" s="94"/>
      <c r="G32" s="86" t="s">
        <v>45</v>
      </c>
      <c r="H32" s="89" t="s">
        <v>46</v>
      </c>
      <c r="I32" s="87" t="s">
        <v>45</v>
      </c>
      <c r="J32" s="89" t="s">
        <v>46</v>
      </c>
      <c r="K32" s="74" t="s">
        <v>7</v>
      </c>
      <c r="L32" s="77" t="s">
        <v>8</v>
      </c>
    </row>
    <row r="33" spans="1:12" ht="8.25" customHeight="1">
      <c r="B33" s="98"/>
      <c r="C33" s="92"/>
      <c r="D33" s="94"/>
      <c r="E33" s="94"/>
      <c r="F33" s="94"/>
      <c r="G33" s="93"/>
      <c r="H33" s="89"/>
      <c r="I33" s="88"/>
      <c r="J33" s="89"/>
      <c r="K33" s="75"/>
      <c r="L33" s="78"/>
    </row>
    <row r="34" spans="1:12" ht="8.25" customHeight="1">
      <c r="B34" s="98"/>
      <c r="C34" s="92"/>
      <c r="D34" s="94"/>
      <c r="E34" s="94"/>
      <c r="F34" s="94"/>
      <c r="G34" s="93"/>
      <c r="H34" s="89"/>
      <c r="I34" s="88"/>
      <c r="J34" s="89"/>
      <c r="K34" s="75"/>
      <c r="L34" s="78"/>
    </row>
    <row r="35" spans="1:12" ht="8.25" customHeight="1">
      <c r="B35" s="98"/>
      <c r="C35" s="92"/>
      <c r="D35" s="94"/>
      <c r="E35" s="94"/>
      <c r="F35" s="94"/>
      <c r="G35" s="93"/>
      <c r="H35" s="89"/>
      <c r="I35" s="88"/>
      <c r="J35" s="89"/>
      <c r="K35" s="75"/>
      <c r="L35" s="78"/>
    </row>
    <row r="36" spans="1:12" ht="8.25" customHeight="1">
      <c r="B36" s="98"/>
      <c r="C36" s="92"/>
      <c r="D36" s="94"/>
      <c r="E36" s="94"/>
      <c r="F36" s="94"/>
      <c r="G36" s="93"/>
      <c r="H36" s="89"/>
      <c r="I36" s="88"/>
      <c r="J36" s="89"/>
      <c r="K36" s="76"/>
      <c r="L36" s="79"/>
    </row>
    <row r="37" spans="1:12" ht="8.25" customHeight="1">
      <c r="B37" s="99" t="s">
        <v>0</v>
      </c>
      <c r="C37" s="94" t="s">
        <v>1</v>
      </c>
      <c r="D37" s="95"/>
      <c r="E37" s="94"/>
      <c r="F37" s="94"/>
      <c r="G37" s="93">
        <v>9.8500000000000004E-2</v>
      </c>
      <c r="H37" s="83">
        <f>0.04925</f>
        <v>4.9250000000000002E-2</v>
      </c>
      <c r="I37" s="82">
        <v>0.1145</v>
      </c>
      <c r="J37" s="83">
        <v>5.7250000000000002E-2</v>
      </c>
      <c r="K37" s="84">
        <v>0.183</v>
      </c>
      <c r="L37" s="80">
        <v>9.1499999999999998E-2</v>
      </c>
    </row>
    <row r="38" spans="1:12" ht="8.25" customHeight="1">
      <c r="B38" s="99"/>
      <c r="C38" s="94"/>
      <c r="D38" s="95"/>
      <c r="E38" s="94"/>
      <c r="F38" s="94"/>
      <c r="G38" s="93"/>
      <c r="H38" s="83"/>
      <c r="I38" s="82"/>
      <c r="J38" s="83"/>
      <c r="K38" s="85"/>
      <c r="L38" s="81"/>
    </row>
    <row r="39" spans="1:12" s="3" customFormat="1" ht="15" customHeight="1">
      <c r="A39" s="22"/>
      <c r="B39" s="118"/>
      <c r="C39" s="122"/>
      <c r="D39" s="121" t="s">
        <v>9</v>
      </c>
      <c r="E39" s="23"/>
      <c r="F39" s="7"/>
      <c r="H39" s="46"/>
      <c r="J39" s="46"/>
      <c r="K39" s="62"/>
      <c r="L39" s="46"/>
    </row>
    <row r="40" spans="1:12" s="3" customFormat="1" ht="15" customHeight="1">
      <c r="A40" s="22"/>
      <c r="B40" s="119">
        <v>1</v>
      </c>
      <c r="C40" s="123">
        <v>58000</v>
      </c>
      <c r="D40" s="11">
        <v>0</v>
      </c>
      <c r="E40" s="12" t="s">
        <v>10</v>
      </c>
      <c r="F40" s="13">
        <v>62999</v>
      </c>
      <c r="G40" s="10">
        <f t="shared" ref="G40:G71" si="0">C40*$G$37</f>
        <v>5713</v>
      </c>
      <c r="H40" s="56">
        <f t="shared" ref="H40:H71" si="1">G40/2</f>
        <v>2856.5</v>
      </c>
      <c r="I40" s="14">
        <f t="shared" ref="I40:I71" si="2">C40*$I$37</f>
        <v>6641</v>
      </c>
      <c r="J40" s="56">
        <f>I40/2</f>
        <v>3320.5</v>
      </c>
      <c r="L40" s="47"/>
    </row>
    <row r="41" spans="1:12" s="3" customFormat="1" ht="15" customHeight="1">
      <c r="A41" s="22"/>
      <c r="B41" s="30">
        <v>2</v>
      </c>
      <c r="C41" s="124">
        <v>68000</v>
      </c>
      <c r="D41" s="25">
        <v>63000</v>
      </c>
      <c r="E41" s="26" t="s">
        <v>10</v>
      </c>
      <c r="F41" s="27">
        <v>72999</v>
      </c>
      <c r="G41" s="28">
        <f t="shared" si="0"/>
        <v>6698</v>
      </c>
      <c r="H41" s="57">
        <f t="shared" si="1"/>
        <v>3349</v>
      </c>
      <c r="I41" s="29">
        <f t="shared" si="2"/>
        <v>7786</v>
      </c>
      <c r="J41" s="57">
        <f t="shared" ref="J41:J89" si="3">I41/2</f>
        <v>3893</v>
      </c>
      <c r="L41" s="47"/>
    </row>
    <row r="42" spans="1:12" s="3" customFormat="1" ht="15" customHeight="1">
      <c r="A42" s="22"/>
      <c r="B42" s="20">
        <v>3</v>
      </c>
      <c r="C42" s="125">
        <v>78000</v>
      </c>
      <c r="D42" s="15">
        <v>73000</v>
      </c>
      <c r="E42" s="17" t="s">
        <v>10</v>
      </c>
      <c r="F42" s="19">
        <v>82999</v>
      </c>
      <c r="G42" s="16">
        <f t="shared" si="0"/>
        <v>7683</v>
      </c>
      <c r="H42" s="58">
        <f t="shared" si="1"/>
        <v>3841.5</v>
      </c>
      <c r="I42" s="18">
        <f t="shared" si="2"/>
        <v>8931</v>
      </c>
      <c r="J42" s="58">
        <f t="shared" si="3"/>
        <v>4465.5</v>
      </c>
      <c r="K42" s="11"/>
      <c r="L42" s="48"/>
    </row>
    <row r="43" spans="1:12" s="3" customFormat="1" ht="15" customHeight="1">
      <c r="A43" s="22"/>
      <c r="B43" s="120" t="s">
        <v>41</v>
      </c>
      <c r="C43" s="126">
        <v>88000</v>
      </c>
      <c r="D43" s="25">
        <v>83000</v>
      </c>
      <c r="E43" s="26" t="s">
        <v>10</v>
      </c>
      <c r="F43" s="27">
        <v>92999</v>
      </c>
      <c r="G43" s="28">
        <f t="shared" si="0"/>
        <v>8668</v>
      </c>
      <c r="H43" s="57">
        <f t="shared" si="1"/>
        <v>4334</v>
      </c>
      <c r="I43" s="29">
        <f t="shared" si="2"/>
        <v>10076</v>
      </c>
      <c r="J43" s="57">
        <f t="shared" si="3"/>
        <v>5038</v>
      </c>
      <c r="K43" s="63">
        <f t="shared" ref="K43:K74" si="4">C43*$K$31</f>
        <v>16104</v>
      </c>
      <c r="L43" s="49">
        <f>K43/2</f>
        <v>8052</v>
      </c>
    </row>
    <row r="44" spans="1:12" s="3" customFormat="1" ht="15" customHeight="1">
      <c r="A44" s="22"/>
      <c r="B44" s="20" t="s">
        <v>11</v>
      </c>
      <c r="C44" s="125">
        <v>98000</v>
      </c>
      <c r="D44" s="15">
        <v>93000</v>
      </c>
      <c r="E44" s="17" t="s">
        <v>10</v>
      </c>
      <c r="F44" s="19">
        <v>100999</v>
      </c>
      <c r="G44" s="16">
        <f t="shared" si="0"/>
        <v>9653</v>
      </c>
      <c r="H44" s="58">
        <f t="shared" si="1"/>
        <v>4826.5</v>
      </c>
      <c r="I44" s="18">
        <f t="shared" si="2"/>
        <v>11221</v>
      </c>
      <c r="J44" s="58">
        <f t="shared" si="3"/>
        <v>5610.5</v>
      </c>
      <c r="K44" s="44">
        <f t="shared" si="4"/>
        <v>17934</v>
      </c>
      <c r="L44" s="50">
        <f>K44/2</f>
        <v>8967</v>
      </c>
    </row>
    <row r="45" spans="1:12" s="3" customFormat="1" ht="15" customHeight="1">
      <c r="A45" s="22"/>
      <c r="B45" s="30" t="s">
        <v>12</v>
      </c>
      <c r="C45" s="126">
        <v>104000</v>
      </c>
      <c r="D45" s="25">
        <v>101000</v>
      </c>
      <c r="E45" s="26" t="s">
        <v>10</v>
      </c>
      <c r="F45" s="27">
        <v>106999</v>
      </c>
      <c r="G45" s="28">
        <f t="shared" si="0"/>
        <v>10244</v>
      </c>
      <c r="H45" s="57">
        <f t="shared" si="1"/>
        <v>5122</v>
      </c>
      <c r="I45" s="29">
        <f t="shared" si="2"/>
        <v>11908</v>
      </c>
      <c r="J45" s="57">
        <f t="shared" si="3"/>
        <v>5954</v>
      </c>
      <c r="K45" s="63">
        <f t="shared" si="4"/>
        <v>19032</v>
      </c>
      <c r="L45" s="49">
        <f t="shared" ref="L45:L74" si="5">K45/2</f>
        <v>9516</v>
      </c>
    </row>
    <row r="46" spans="1:12" s="3" customFormat="1" ht="15" customHeight="1">
      <c r="A46" s="22"/>
      <c r="B46" s="20" t="s">
        <v>13</v>
      </c>
      <c r="C46" s="125">
        <v>110000</v>
      </c>
      <c r="D46" s="15">
        <v>107000</v>
      </c>
      <c r="E46" s="17" t="s">
        <v>10</v>
      </c>
      <c r="F46" s="19">
        <v>113999</v>
      </c>
      <c r="G46" s="16">
        <f t="shared" si="0"/>
        <v>10835</v>
      </c>
      <c r="H46" s="58">
        <f t="shared" si="1"/>
        <v>5417.5</v>
      </c>
      <c r="I46" s="18">
        <f t="shared" si="2"/>
        <v>12595</v>
      </c>
      <c r="J46" s="58">
        <f t="shared" si="3"/>
        <v>6297.5</v>
      </c>
      <c r="K46" s="44">
        <f t="shared" si="4"/>
        <v>20130</v>
      </c>
      <c r="L46" s="50">
        <f t="shared" si="5"/>
        <v>10065</v>
      </c>
    </row>
    <row r="47" spans="1:12" s="3" customFormat="1" ht="15" customHeight="1">
      <c r="A47" s="22"/>
      <c r="B47" s="30" t="s">
        <v>14</v>
      </c>
      <c r="C47" s="126">
        <v>118000</v>
      </c>
      <c r="D47" s="25">
        <v>114000</v>
      </c>
      <c r="E47" s="26" t="s">
        <v>10</v>
      </c>
      <c r="F47" s="27">
        <v>121999</v>
      </c>
      <c r="G47" s="28">
        <f t="shared" si="0"/>
        <v>11623</v>
      </c>
      <c r="H47" s="57">
        <f t="shared" si="1"/>
        <v>5811.5</v>
      </c>
      <c r="I47" s="29">
        <f t="shared" si="2"/>
        <v>13511</v>
      </c>
      <c r="J47" s="57">
        <f t="shared" si="3"/>
        <v>6755.5</v>
      </c>
      <c r="K47" s="63">
        <f t="shared" si="4"/>
        <v>21594</v>
      </c>
      <c r="L47" s="49">
        <f t="shared" si="5"/>
        <v>10797</v>
      </c>
    </row>
    <row r="48" spans="1:12" s="3" customFormat="1" ht="15" customHeight="1">
      <c r="A48" s="22"/>
      <c r="B48" s="20" t="s">
        <v>15</v>
      </c>
      <c r="C48" s="125">
        <v>126000</v>
      </c>
      <c r="D48" s="15">
        <v>122000</v>
      </c>
      <c r="E48" s="17" t="s">
        <v>10</v>
      </c>
      <c r="F48" s="19">
        <v>129999</v>
      </c>
      <c r="G48" s="16">
        <f t="shared" si="0"/>
        <v>12411</v>
      </c>
      <c r="H48" s="58">
        <f t="shared" si="1"/>
        <v>6205.5</v>
      </c>
      <c r="I48" s="18">
        <f t="shared" si="2"/>
        <v>14427</v>
      </c>
      <c r="J48" s="58">
        <f t="shared" si="3"/>
        <v>7213.5</v>
      </c>
      <c r="K48" s="44">
        <f t="shared" si="4"/>
        <v>23058</v>
      </c>
      <c r="L48" s="50">
        <f t="shared" si="5"/>
        <v>11529</v>
      </c>
    </row>
    <row r="49" spans="1:12" s="3" customFormat="1" ht="15" customHeight="1">
      <c r="A49" s="22"/>
      <c r="B49" s="31" t="s">
        <v>16</v>
      </c>
      <c r="C49" s="127">
        <v>134000</v>
      </c>
      <c r="D49" s="32">
        <v>130000</v>
      </c>
      <c r="E49" s="34" t="s">
        <v>10</v>
      </c>
      <c r="F49" s="35">
        <v>137999</v>
      </c>
      <c r="G49" s="33">
        <f t="shared" si="0"/>
        <v>13199</v>
      </c>
      <c r="H49" s="59">
        <f t="shared" si="1"/>
        <v>6599.5</v>
      </c>
      <c r="I49" s="36">
        <f t="shared" si="2"/>
        <v>15343</v>
      </c>
      <c r="J49" s="59">
        <f t="shared" si="3"/>
        <v>7671.5</v>
      </c>
      <c r="K49" s="45">
        <f t="shared" si="4"/>
        <v>24522</v>
      </c>
      <c r="L49" s="51">
        <f t="shared" si="5"/>
        <v>12261</v>
      </c>
    </row>
    <row r="50" spans="1:12" s="3" customFormat="1" ht="15" customHeight="1">
      <c r="A50" s="22"/>
      <c r="B50" s="21" t="s">
        <v>17</v>
      </c>
      <c r="C50" s="128">
        <v>142000</v>
      </c>
      <c r="D50" s="5">
        <v>138000</v>
      </c>
      <c r="E50" s="4" t="s">
        <v>10</v>
      </c>
      <c r="F50" s="8">
        <v>145999</v>
      </c>
      <c r="G50" s="6">
        <f t="shared" si="0"/>
        <v>13987</v>
      </c>
      <c r="H50" s="60">
        <f t="shared" si="1"/>
        <v>6993.5</v>
      </c>
      <c r="I50" s="9">
        <f t="shared" si="2"/>
        <v>16259</v>
      </c>
      <c r="J50" s="60">
        <f t="shared" si="3"/>
        <v>8129.5</v>
      </c>
      <c r="K50" s="64">
        <f t="shared" si="4"/>
        <v>25986</v>
      </c>
      <c r="L50" s="52">
        <f t="shared" si="5"/>
        <v>12993</v>
      </c>
    </row>
    <row r="51" spans="1:12" s="3" customFormat="1" ht="15" customHeight="1">
      <c r="A51" s="22"/>
      <c r="B51" s="31" t="s">
        <v>18</v>
      </c>
      <c r="C51" s="127">
        <v>150000</v>
      </c>
      <c r="D51" s="32">
        <v>146000</v>
      </c>
      <c r="E51" s="34" t="s">
        <v>10</v>
      </c>
      <c r="F51" s="35">
        <v>154999</v>
      </c>
      <c r="G51" s="33">
        <f t="shared" si="0"/>
        <v>14775</v>
      </c>
      <c r="H51" s="59">
        <f t="shared" si="1"/>
        <v>7387.5</v>
      </c>
      <c r="I51" s="36">
        <f t="shared" si="2"/>
        <v>17175</v>
      </c>
      <c r="J51" s="59">
        <f t="shared" si="3"/>
        <v>8587.5</v>
      </c>
      <c r="K51" s="45">
        <f t="shared" si="4"/>
        <v>27450</v>
      </c>
      <c r="L51" s="51">
        <f t="shared" si="5"/>
        <v>13725</v>
      </c>
    </row>
    <row r="52" spans="1:12" s="3" customFormat="1" ht="15" customHeight="1">
      <c r="A52" s="22"/>
      <c r="B52" s="21" t="s">
        <v>19</v>
      </c>
      <c r="C52" s="128">
        <v>160000</v>
      </c>
      <c r="D52" s="5">
        <v>155000</v>
      </c>
      <c r="E52" s="4" t="s">
        <v>10</v>
      </c>
      <c r="F52" s="8">
        <v>164999</v>
      </c>
      <c r="G52" s="6">
        <f t="shared" si="0"/>
        <v>15760</v>
      </c>
      <c r="H52" s="60">
        <f t="shared" si="1"/>
        <v>7880</v>
      </c>
      <c r="I52" s="9">
        <f t="shared" si="2"/>
        <v>18320</v>
      </c>
      <c r="J52" s="60">
        <f t="shared" si="3"/>
        <v>9160</v>
      </c>
      <c r="K52" s="64">
        <f t="shared" si="4"/>
        <v>29280</v>
      </c>
      <c r="L52" s="52">
        <f t="shared" si="5"/>
        <v>14640</v>
      </c>
    </row>
    <row r="53" spans="1:12" s="3" customFormat="1" ht="15" customHeight="1">
      <c r="A53" s="22"/>
      <c r="B53" s="31" t="s">
        <v>20</v>
      </c>
      <c r="C53" s="127">
        <v>170000</v>
      </c>
      <c r="D53" s="32">
        <v>165000</v>
      </c>
      <c r="E53" s="34" t="s">
        <v>10</v>
      </c>
      <c r="F53" s="35">
        <v>174999</v>
      </c>
      <c r="G53" s="33">
        <f t="shared" si="0"/>
        <v>16745</v>
      </c>
      <c r="H53" s="59">
        <f t="shared" si="1"/>
        <v>8372.5</v>
      </c>
      <c r="I53" s="36">
        <f t="shared" si="2"/>
        <v>19465</v>
      </c>
      <c r="J53" s="59">
        <f t="shared" si="3"/>
        <v>9732.5</v>
      </c>
      <c r="K53" s="45">
        <f t="shared" si="4"/>
        <v>31110</v>
      </c>
      <c r="L53" s="51">
        <f t="shared" si="5"/>
        <v>15555</v>
      </c>
    </row>
    <row r="54" spans="1:12" s="3" customFormat="1" ht="15" customHeight="1">
      <c r="A54" s="22"/>
      <c r="B54" s="21" t="s">
        <v>21</v>
      </c>
      <c r="C54" s="128">
        <v>180000</v>
      </c>
      <c r="D54" s="5">
        <v>175000</v>
      </c>
      <c r="E54" s="4" t="s">
        <v>10</v>
      </c>
      <c r="F54" s="8">
        <v>184999</v>
      </c>
      <c r="G54" s="6">
        <f t="shared" si="0"/>
        <v>17730</v>
      </c>
      <c r="H54" s="60">
        <f t="shared" si="1"/>
        <v>8865</v>
      </c>
      <c r="I54" s="9">
        <f t="shared" si="2"/>
        <v>20610</v>
      </c>
      <c r="J54" s="60">
        <f t="shared" si="3"/>
        <v>10305</v>
      </c>
      <c r="K54" s="64">
        <f t="shared" si="4"/>
        <v>32940</v>
      </c>
      <c r="L54" s="52">
        <f t="shared" si="5"/>
        <v>16470</v>
      </c>
    </row>
    <row r="55" spans="1:12" s="3" customFormat="1" ht="15" customHeight="1">
      <c r="A55" s="22"/>
      <c r="B55" s="31" t="s">
        <v>22</v>
      </c>
      <c r="C55" s="127">
        <v>190000</v>
      </c>
      <c r="D55" s="32">
        <v>185000</v>
      </c>
      <c r="E55" s="34" t="s">
        <v>10</v>
      </c>
      <c r="F55" s="35">
        <v>194999</v>
      </c>
      <c r="G55" s="33">
        <f t="shared" si="0"/>
        <v>18715</v>
      </c>
      <c r="H55" s="59">
        <f t="shared" si="1"/>
        <v>9357.5</v>
      </c>
      <c r="I55" s="36">
        <f t="shared" si="2"/>
        <v>21755</v>
      </c>
      <c r="J55" s="59">
        <f t="shared" si="3"/>
        <v>10877.5</v>
      </c>
      <c r="K55" s="45">
        <f t="shared" si="4"/>
        <v>34770</v>
      </c>
      <c r="L55" s="51">
        <f t="shared" si="5"/>
        <v>17385</v>
      </c>
    </row>
    <row r="56" spans="1:12" s="3" customFormat="1" ht="15" customHeight="1">
      <c r="A56" s="22"/>
      <c r="B56" s="21" t="s">
        <v>23</v>
      </c>
      <c r="C56" s="128">
        <v>200000</v>
      </c>
      <c r="D56" s="5">
        <v>195000</v>
      </c>
      <c r="E56" s="4" t="s">
        <v>10</v>
      </c>
      <c r="F56" s="8">
        <v>209999</v>
      </c>
      <c r="G56" s="6">
        <f t="shared" si="0"/>
        <v>19700</v>
      </c>
      <c r="H56" s="60">
        <f t="shared" si="1"/>
        <v>9850</v>
      </c>
      <c r="I56" s="9">
        <f t="shared" si="2"/>
        <v>22900</v>
      </c>
      <c r="J56" s="60">
        <f t="shared" si="3"/>
        <v>11450</v>
      </c>
      <c r="K56" s="64">
        <f t="shared" si="4"/>
        <v>36600</v>
      </c>
      <c r="L56" s="52">
        <f t="shared" si="5"/>
        <v>18300</v>
      </c>
    </row>
    <row r="57" spans="1:12" s="3" customFormat="1" ht="15" customHeight="1">
      <c r="A57" s="22"/>
      <c r="B57" s="31" t="s">
        <v>24</v>
      </c>
      <c r="C57" s="127">
        <v>220000</v>
      </c>
      <c r="D57" s="32">
        <v>210000</v>
      </c>
      <c r="E57" s="34" t="s">
        <v>10</v>
      </c>
      <c r="F57" s="35">
        <v>229999</v>
      </c>
      <c r="G57" s="33">
        <f t="shared" si="0"/>
        <v>21670</v>
      </c>
      <c r="H57" s="59">
        <f t="shared" si="1"/>
        <v>10835</v>
      </c>
      <c r="I57" s="36">
        <f t="shared" si="2"/>
        <v>25190</v>
      </c>
      <c r="J57" s="59">
        <f t="shared" si="3"/>
        <v>12595</v>
      </c>
      <c r="K57" s="45">
        <f t="shared" si="4"/>
        <v>40260</v>
      </c>
      <c r="L57" s="51">
        <f t="shared" si="5"/>
        <v>20130</v>
      </c>
    </row>
    <row r="58" spans="1:12" s="3" customFormat="1" ht="15" customHeight="1">
      <c r="A58" s="22"/>
      <c r="B58" s="21" t="s">
        <v>25</v>
      </c>
      <c r="C58" s="128">
        <v>240000</v>
      </c>
      <c r="D58" s="5">
        <v>230000</v>
      </c>
      <c r="E58" s="4" t="s">
        <v>10</v>
      </c>
      <c r="F58" s="8">
        <v>249999</v>
      </c>
      <c r="G58" s="6">
        <f t="shared" si="0"/>
        <v>23640</v>
      </c>
      <c r="H58" s="60">
        <f t="shared" si="1"/>
        <v>11820</v>
      </c>
      <c r="I58" s="9">
        <f t="shared" si="2"/>
        <v>27480</v>
      </c>
      <c r="J58" s="60">
        <f t="shared" si="3"/>
        <v>13740</v>
      </c>
      <c r="K58" s="64">
        <f t="shared" si="4"/>
        <v>43920</v>
      </c>
      <c r="L58" s="52">
        <f t="shared" si="5"/>
        <v>21960</v>
      </c>
    </row>
    <row r="59" spans="1:12" s="3" customFormat="1" ht="15" customHeight="1">
      <c r="A59" s="22"/>
      <c r="B59" s="31" t="s">
        <v>26</v>
      </c>
      <c r="C59" s="127">
        <v>260000</v>
      </c>
      <c r="D59" s="32">
        <v>250000</v>
      </c>
      <c r="E59" s="34" t="s">
        <v>10</v>
      </c>
      <c r="F59" s="35">
        <v>269999</v>
      </c>
      <c r="G59" s="33">
        <f t="shared" si="0"/>
        <v>25610</v>
      </c>
      <c r="H59" s="59">
        <f t="shared" si="1"/>
        <v>12805</v>
      </c>
      <c r="I59" s="36">
        <f t="shared" si="2"/>
        <v>29770</v>
      </c>
      <c r="J59" s="59">
        <f t="shared" si="3"/>
        <v>14885</v>
      </c>
      <c r="K59" s="45">
        <f t="shared" si="4"/>
        <v>47580</v>
      </c>
      <c r="L59" s="51">
        <f t="shared" si="5"/>
        <v>23790</v>
      </c>
    </row>
    <row r="60" spans="1:12" s="3" customFormat="1" ht="15" customHeight="1">
      <c r="A60" s="22"/>
      <c r="B60" s="21" t="s">
        <v>27</v>
      </c>
      <c r="C60" s="128">
        <v>280000</v>
      </c>
      <c r="D60" s="5">
        <v>270000</v>
      </c>
      <c r="E60" s="4" t="s">
        <v>10</v>
      </c>
      <c r="F60" s="8">
        <v>289999</v>
      </c>
      <c r="G60" s="6">
        <f t="shared" si="0"/>
        <v>27580</v>
      </c>
      <c r="H60" s="60">
        <f t="shared" si="1"/>
        <v>13790</v>
      </c>
      <c r="I60" s="9">
        <f t="shared" si="2"/>
        <v>32060</v>
      </c>
      <c r="J60" s="60">
        <f t="shared" si="3"/>
        <v>16030</v>
      </c>
      <c r="K60" s="64">
        <f t="shared" si="4"/>
        <v>51240</v>
      </c>
      <c r="L60" s="52">
        <f t="shared" si="5"/>
        <v>25620</v>
      </c>
    </row>
    <row r="61" spans="1:12" s="3" customFormat="1" ht="15" customHeight="1">
      <c r="A61" s="22"/>
      <c r="B61" s="31" t="s">
        <v>28</v>
      </c>
      <c r="C61" s="127">
        <v>300000</v>
      </c>
      <c r="D61" s="32">
        <v>290000</v>
      </c>
      <c r="E61" s="34" t="s">
        <v>10</v>
      </c>
      <c r="F61" s="35">
        <v>309999</v>
      </c>
      <c r="G61" s="33">
        <f t="shared" si="0"/>
        <v>29550</v>
      </c>
      <c r="H61" s="59">
        <f t="shared" si="1"/>
        <v>14775</v>
      </c>
      <c r="I61" s="36">
        <f t="shared" si="2"/>
        <v>34350</v>
      </c>
      <c r="J61" s="59">
        <f t="shared" si="3"/>
        <v>17175</v>
      </c>
      <c r="K61" s="45">
        <f t="shared" si="4"/>
        <v>54900</v>
      </c>
      <c r="L61" s="51">
        <f t="shared" si="5"/>
        <v>27450</v>
      </c>
    </row>
    <row r="62" spans="1:12" s="3" customFormat="1" ht="15" customHeight="1">
      <c r="A62" s="22"/>
      <c r="B62" s="21" t="s">
        <v>29</v>
      </c>
      <c r="C62" s="128">
        <v>320000</v>
      </c>
      <c r="D62" s="5">
        <v>310000</v>
      </c>
      <c r="E62" s="4" t="s">
        <v>10</v>
      </c>
      <c r="F62" s="8">
        <v>329999</v>
      </c>
      <c r="G62" s="6">
        <f t="shared" si="0"/>
        <v>31520</v>
      </c>
      <c r="H62" s="60">
        <f t="shared" si="1"/>
        <v>15760</v>
      </c>
      <c r="I62" s="9">
        <f t="shared" si="2"/>
        <v>36640</v>
      </c>
      <c r="J62" s="60">
        <f t="shared" si="3"/>
        <v>18320</v>
      </c>
      <c r="K62" s="64">
        <f t="shared" si="4"/>
        <v>58560</v>
      </c>
      <c r="L62" s="52">
        <f t="shared" si="5"/>
        <v>29280</v>
      </c>
    </row>
    <row r="63" spans="1:12" s="3" customFormat="1" ht="15" customHeight="1">
      <c r="A63" s="22"/>
      <c r="B63" s="31" t="s">
        <v>30</v>
      </c>
      <c r="C63" s="127">
        <v>340000</v>
      </c>
      <c r="D63" s="32">
        <v>330000</v>
      </c>
      <c r="E63" s="34" t="s">
        <v>10</v>
      </c>
      <c r="F63" s="35">
        <v>349999</v>
      </c>
      <c r="G63" s="33">
        <f t="shared" si="0"/>
        <v>33490</v>
      </c>
      <c r="H63" s="59">
        <f t="shared" si="1"/>
        <v>16745</v>
      </c>
      <c r="I63" s="36">
        <f t="shared" si="2"/>
        <v>38930</v>
      </c>
      <c r="J63" s="59">
        <f t="shared" si="3"/>
        <v>19465</v>
      </c>
      <c r="K63" s="45">
        <f t="shared" si="4"/>
        <v>62220</v>
      </c>
      <c r="L63" s="51">
        <f t="shared" si="5"/>
        <v>31110</v>
      </c>
    </row>
    <row r="64" spans="1:12" s="3" customFormat="1" ht="15" customHeight="1">
      <c r="A64" s="22"/>
      <c r="B64" s="21" t="s">
        <v>31</v>
      </c>
      <c r="C64" s="128">
        <v>360000</v>
      </c>
      <c r="D64" s="5">
        <v>350000</v>
      </c>
      <c r="E64" s="4" t="s">
        <v>10</v>
      </c>
      <c r="F64" s="8">
        <v>369999</v>
      </c>
      <c r="G64" s="6">
        <f t="shared" si="0"/>
        <v>35460</v>
      </c>
      <c r="H64" s="60">
        <f t="shared" si="1"/>
        <v>17730</v>
      </c>
      <c r="I64" s="9">
        <f t="shared" si="2"/>
        <v>41220</v>
      </c>
      <c r="J64" s="60">
        <f t="shared" si="3"/>
        <v>20610</v>
      </c>
      <c r="K64" s="64">
        <f t="shared" si="4"/>
        <v>65880</v>
      </c>
      <c r="L64" s="52">
        <f t="shared" si="5"/>
        <v>32940</v>
      </c>
    </row>
    <row r="65" spans="1:12" s="3" customFormat="1" ht="15" customHeight="1">
      <c r="A65" s="22"/>
      <c r="B65" s="31" t="s">
        <v>32</v>
      </c>
      <c r="C65" s="127">
        <v>380000</v>
      </c>
      <c r="D65" s="32">
        <v>370000</v>
      </c>
      <c r="E65" s="34" t="s">
        <v>10</v>
      </c>
      <c r="F65" s="35">
        <v>394999</v>
      </c>
      <c r="G65" s="33">
        <f t="shared" si="0"/>
        <v>37430</v>
      </c>
      <c r="H65" s="59">
        <f t="shared" si="1"/>
        <v>18715</v>
      </c>
      <c r="I65" s="36">
        <f t="shared" si="2"/>
        <v>43510</v>
      </c>
      <c r="J65" s="59">
        <f t="shared" si="3"/>
        <v>21755</v>
      </c>
      <c r="K65" s="45">
        <f t="shared" si="4"/>
        <v>69540</v>
      </c>
      <c r="L65" s="51">
        <f t="shared" si="5"/>
        <v>34770</v>
      </c>
    </row>
    <row r="66" spans="1:12" s="3" customFormat="1" ht="15" customHeight="1">
      <c r="A66" s="22"/>
      <c r="B66" s="21" t="s">
        <v>33</v>
      </c>
      <c r="C66" s="128">
        <v>410000</v>
      </c>
      <c r="D66" s="5">
        <v>395000</v>
      </c>
      <c r="E66" s="4" t="s">
        <v>10</v>
      </c>
      <c r="F66" s="8">
        <v>424999</v>
      </c>
      <c r="G66" s="6">
        <f t="shared" si="0"/>
        <v>40385</v>
      </c>
      <c r="H66" s="60">
        <f t="shared" si="1"/>
        <v>20192.5</v>
      </c>
      <c r="I66" s="9">
        <f t="shared" si="2"/>
        <v>46945</v>
      </c>
      <c r="J66" s="60">
        <f t="shared" si="3"/>
        <v>23472.5</v>
      </c>
      <c r="K66" s="64">
        <f t="shared" si="4"/>
        <v>75030</v>
      </c>
      <c r="L66" s="52">
        <f t="shared" si="5"/>
        <v>37515</v>
      </c>
    </row>
    <row r="67" spans="1:12" s="3" customFormat="1" ht="15" customHeight="1">
      <c r="A67" s="22"/>
      <c r="B67" s="31" t="s">
        <v>34</v>
      </c>
      <c r="C67" s="127">
        <v>440000</v>
      </c>
      <c r="D67" s="32">
        <v>425000</v>
      </c>
      <c r="E67" s="34" t="s">
        <v>10</v>
      </c>
      <c r="F67" s="35">
        <v>454999</v>
      </c>
      <c r="G67" s="33">
        <f t="shared" si="0"/>
        <v>43340</v>
      </c>
      <c r="H67" s="59">
        <f t="shared" si="1"/>
        <v>21670</v>
      </c>
      <c r="I67" s="36">
        <f t="shared" si="2"/>
        <v>50380</v>
      </c>
      <c r="J67" s="59">
        <f t="shared" si="3"/>
        <v>25190</v>
      </c>
      <c r="K67" s="45">
        <f t="shared" si="4"/>
        <v>80520</v>
      </c>
      <c r="L67" s="51">
        <f t="shared" si="5"/>
        <v>40260</v>
      </c>
    </row>
    <row r="68" spans="1:12" s="3" customFormat="1" ht="15" customHeight="1">
      <c r="A68" s="22"/>
      <c r="B68" s="21" t="s">
        <v>35</v>
      </c>
      <c r="C68" s="128">
        <v>470000</v>
      </c>
      <c r="D68" s="5">
        <v>455000</v>
      </c>
      <c r="E68" s="4" t="s">
        <v>10</v>
      </c>
      <c r="F68" s="8">
        <v>484999</v>
      </c>
      <c r="G68" s="6">
        <f t="shared" si="0"/>
        <v>46295</v>
      </c>
      <c r="H68" s="60">
        <f t="shared" si="1"/>
        <v>23147.5</v>
      </c>
      <c r="I68" s="9">
        <f t="shared" si="2"/>
        <v>53815</v>
      </c>
      <c r="J68" s="60">
        <f t="shared" si="3"/>
        <v>26907.5</v>
      </c>
      <c r="K68" s="64">
        <f t="shared" si="4"/>
        <v>86010</v>
      </c>
      <c r="L68" s="52">
        <f t="shared" si="5"/>
        <v>43005</v>
      </c>
    </row>
    <row r="69" spans="1:12" s="3" customFormat="1" ht="15" customHeight="1">
      <c r="A69" s="22"/>
      <c r="B69" s="31" t="s">
        <v>36</v>
      </c>
      <c r="C69" s="127">
        <v>500000</v>
      </c>
      <c r="D69" s="32">
        <v>485000</v>
      </c>
      <c r="E69" s="34" t="s">
        <v>10</v>
      </c>
      <c r="F69" s="35">
        <v>514999</v>
      </c>
      <c r="G69" s="33">
        <f t="shared" si="0"/>
        <v>49250</v>
      </c>
      <c r="H69" s="59">
        <f t="shared" si="1"/>
        <v>24625</v>
      </c>
      <c r="I69" s="36">
        <f t="shared" si="2"/>
        <v>57250</v>
      </c>
      <c r="J69" s="59">
        <f t="shared" si="3"/>
        <v>28625</v>
      </c>
      <c r="K69" s="45">
        <f t="shared" si="4"/>
        <v>91500</v>
      </c>
      <c r="L69" s="51">
        <f t="shared" si="5"/>
        <v>45750</v>
      </c>
    </row>
    <row r="70" spans="1:12" s="3" customFormat="1" ht="15" customHeight="1">
      <c r="A70" s="22"/>
      <c r="B70" s="21" t="s">
        <v>37</v>
      </c>
      <c r="C70" s="128">
        <v>530000</v>
      </c>
      <c r="D70" s="5">
        <v>515000</v>
      </c>
      <c r="E70" s="4" t="s">
        <v>10</v>
      </c>
      <c r="F70" s="8">
        <v>544999</v>
      </c>
      <c r="G70" s="6">
        <f t="shared" si="0"/>
        <v>52205</v>
      </c>
      <c r="H70" s="60">
        <f t="shared" si="1"/>
        <v>26102.5</v>
      </c>
      <c r="I70" s="9">
        <f t="shared" si="2"/>
        <v>60685</v>
      </c>
      <c r="J70" s="60">
        <f t="shared" si="3"/>
        <v>30342.5</v>
      </c>
      <c r="K70" s="64">
        <f t="shared" si="4"/>
        <v>96990</v>
      </c>
      <c r="L70" s="52">
        <f t="shared" si="5"/>
        <v>48495</v>
      </c>
    </row>
    <row r="71" spans="1:12" s="3" customFormat="1" ht="15" customHeight="1">
      <c r="A71" s="22"/>
      <c r="B71" s="31" t="s">
        <v>38</v>
      </c>
      <c r="C71" s="127">
        <v>560000</v>
      </c>
      <c r="D71" s="32">
        <v>545000</v>
      </c>
      <c r="E71" s="34" t="s">
        <v>10</v>
      </c>
      <c r="F71" s="35">
        <v>574999</v>
      </c>
      <c r="G71" s="33">
        <f t="shared" si="0"/>
        <v>55160</v>
      </c>
      <c r="H71" s="59">
        <f t="shared" si="1"/>
        <v>27580</v>
      </c>
      <c r="I71" s="36">
        <f t="shared" si="2"/>
        <v>64120</v>
      </c>
      <c r="J71" s="59">
        <f t="shared" si="3"/>
        <v>32060</v>
      </c>
      <c r="K71" s="45">
        <f t="shared" si="4"/>
        <v>102480</v>
      </c>
      <c r="L71" s="51">
        <f t="shared" si="5"/>
        <v>51240</v>
      </c>
    </row>
    <row r="72" spans="1:12" s="3" customFormat="1" ht="15" customHeight="1">
      <c r="A72" s="22"/>
      <c r="B72" s="21" t="s">
        <v>39</v>
      </c>
      <c r="C72" s="128">
        <v>590000</v>
      </c>
      <c r="D72" s="5">
        <v>575000</v>
      </c>
      <c r="E72" s="4" t="s">
        <v>10</v>
      </c>
      <c r="F72" s="8">
        <v>604999</v>
      </c>
      <c r="G72" s="6">
        <f t="shared" ref="G72:G89" si="6">C72*$G$37</f>
        <v>58115</v>
      </c>
      <c r="H72" s="60">
        <f t="shared" ref="H72:H103" si="7">G72/2</f>
        <v>29057.5</v>
      </c>
      <c r="I72" s="9">
        <f t="shared" ref="I72:I89" si="8">C72*$I$37</f>
        <v>67555</v>
      </c>
      <c r="J72" s="60">
        <f t="shared" si="3"/>
        <v>33777.5</v>
      </c>
      <c r="K72" s="44">
        <f t="shared" si="4"/>
        <v>107970</v>
      </c>
      <c r="L72" s="53">
        <f t="shared" si="5"/>
        <v>53985</v>
      </c>
    </row>
    <row r="73" spans="1:12" s="3" customFormat="1" ht="15" customHeight="1">
      <c r="A73" s="22"/>
      <c r="B73" s="31" t="s">
        <v>40</v>
      </c>
      <c r="C73" s="127">
        <v>620000</v>
      </c>
      <c r="D73" s="32">
        <v>605000</v>
      </c>
      <c r="E73" s="34" t="s">
        <v>10</v>
      </c>
      <c r="F73" s="35">
        <v>634999</v>
      </c>
      <c r="G73" s="33">
        <f t="shared" si="6"/>
        <v>61070</v>
      </c>
      <c r="H73" s="59">
        <f t="shared" si="7"/>
        <v>30535</v>
      </c>
      <c r="I73" s="36">
        <f t="shared" si="8"/>
        <v>70990</v>
      </c>
      <c r="J73" s="59">
        <f t="shared" si="3"/>
        <v>35495</v>
      </c>
      <c r="K73" s="45">
        <f t="shared" si="4"/>
        <v>113460</v>
      </c>
      <c r="L73" s="54">
        <f t="shared" si="5"/>
        <v>56730</v>
      </c>
    </row>
    <row r="74" spans="1:12" s="3" customFormat="1" ht="15" customHeight="1" thickBot="1">
      <c r="A74" s="22"/>
      <c r="B74" s="21" t="s">
        <v>42</v>
      </c>
      <c r="C74" s="128">
        <v>650000</v>
      </c>
      <c r="D74" s="5">
        <v>635000</v>
      </c>
      <c r="E74" s="4" t="s">
        <v>10</v>
      </c>
      <c r="F74" s="8">
        <v>664999</v>
      </c>
      <c r="G74" s="6">
        <f t="shared" si="6"/>
        <v>64025</v>
      </c>
      <c r="H74" s="60">
        <f t="shared" si="7"/>
        <v>32012.5</v>
      </c>
      <c r="I74" s="9">
        <f t="shared" si="8"/>
        <v>74425</v>
      </c>
      <c r="J74" s="60">
        <f t="shared" si="3"/>
        <v>37212.5</v>
      </c>
      <c r="K74" s="65">
        <f t="shared" si="4"/>
        <v>118950</v>
      </c>
      <c r="L74" s="55">
        <f t="shared" si="5"/>
        <v>59475</v>
      </c>
    </row>
    <row r="75" spans="1:12" s="3" customFormat="1" ht="15" customHeight="1" thickTop="1">
      <c r="A75" s="22"/>
      <c r="B75" s="31">
        <v>36</v>
      </c>
      <c r="C75" s="127">
        <v>680000</v>
      </c>
      <c r="D75" s="32">
        <v>665000</v>
      </c>
      <c r="E75" s="34" t="s">
        <v>10</v>
      </c>
      <c r="F75" s="35">
        <v>694999</v>
      </c>
      <c r="G75" s="33">
        <f t="shared" si="6"/>
        <v>66980</v>
      </c>
      <c r="H75" s="59">
        <f t="shared" si="7"/>
        <v>33490</v>
      </c>
      <c r="I75" s="36">
        <f t="shared" si="8"/>
        <v>77860</v>
      </c>
      <c r="J75" s="59">
        <f t="shared" si="3"/>
        <v>38930</v>
      </c>
    </row>
    <row r="76" spans="1:12" s="3" customFormat="1" ht="15" customHeight="1">
      <c r="A76" s="22"/>
      <c r="B76" s="21">
        <v>37</v>
      </c>
      <c r="C76" s="128">
        <v>710000</v>
      </c>
      <c r="D76" s="5">
        <v>695000</v>
      </c>
      <c r="E76" s="4" t="s">
        <v>10</v>
      </c>
      <c r="F76" s="8">
        <v>729999</v>
      </c>
      <c r="G76" s="6">
        <f t="shared" si="6"/>
        <v>69935</v>
      </c>
      <c r="H76" s="60">
        <f t="shared" si="7"/>
        <v>34967.5</v>
      </c>
      <c r="I76" s="9">
        <f t="shared" si="8"/>
        <v>81295</v>
      </c>
      <c r="J76" s="60">
        <f t="shared" si="3"/>
        <v>40647.5</v>
      </c>
    </row>
    <row r="77" spans="1:12" s="3" customFormat="1" ht="15" customHeight="1">
      <c r="A77" s="22"/>
      <c r="B77" s="31">
        <v>38</v>
      </c>
      <c r="C77" s="127">
        <v>750000</v>
      </c>
      <c r="D77" s="32">
        <v>730000</v>
      </c>
      <c r="E77" s="34" t="s">
        <v>10</v>
      </c>
      <c r="F77" s="35">
        <v>769999</v>
      </c>
      <c r="G77" s="33">
        <f t="shared" si="6"/>
        <v>73875</v>
      </c>
      <c r="H77" s="59">
        <f t="shared" si="7"/>
        <v>36937.5</v>
      </c>
      <c r="I77" s="36">
        <f t="shared" si="8"/>
        <v>85875</v>
      </c>
      <c r="J77" s="59">
        <f t="shared" si="3"/>
        <v>42937.5</v>
      </c>
    </row>
    <row r="78" spans="1:12" s="3" customFormat="1" ht="15" customHeight="1">
      <c r="A78" s="22"/>
      <c r="B78" s="21">
        <v>39</v>
      </c>
      <c r="C78" s="128">
        <v>790000</v>
      </c>
      <c r="D78" s="5">
        <v>770000</v>
      </c>
      <c r="E78" s="4" t="s">
        <v>10</v>
      </c>
      <c r="F78" s="8">
        <v>809999</v>
      </c>
      <c r="G78" s="6">
        <f t="shared" si="6"/>
        <v>77815</v>
      </c>
      <c r="H78" s="60">
        <f t="shared" si="7"/>
        <v>38907.5</v>
      </c>
      <c r="I78" s="9">
        <f t="shared" si="8"/>
        <v>90455</v>
      </c>
      <c r="J78" s="60">
        <f t="shared" si="3"/>
        <v>45227.5</v>
      </c>
    </row>
    <row r="79" spans="1:12" s="3" customFormat="1" ht="15" customHeight="1">
      <c r="A79" s="22"/>
      <c r="B79" s="31">
        <v>40</v>
      </c>
      <c r="C79" s="127">
        <v>830000</v>
      </c>
      <c r="D79" s="32">
        <v>810000</v>
      </c>
      <c r="E79" s="34" t="s">
        <v>10</v>
      </c>
      <c r="F79" s="35">
        <v>854999</v>
      </c>
      <c r="G79" s="33">
        <f t="shared" si="6"/>
        <v>81755</v>
      </c>
      <c r="H79" s="59">
        <f t="shared" si="7"/>
        <v>40877.5</v>
      </c>
      <c r="I79" s="36">
        <f t="shared" si="8"/>
        <v>95035</v>
      </c>
      <c r="J79" s="59">
        <f t="shared" si="3"/>
        <v>47517.5</v>
      </c>
    </row>
    <row r="80" spans="1:12" s="3" customFormat="1" ht="15" customHeight="1">
      <c r="A80" s="22"/>
      <c r="B80" s="21">
        <v>41</v>
      </c>
      <c r="C80" s="128">
        <v>880000</v>
      </c>
      <c r="D80" s="5">
        <v>855000</v>
      </c>
      <c r="E80" s="4" t="s">
        <v>10</v>
      </c>
      <c r="F80" s="8">
        <v>904999</v>
      </c>
      <c r="G80" s="6">
        <f t="shared" si="6"/>
        <v>86680</v>
      </c>
      <c r="H80" s="60">
        <f t="shared" si="7"/>
        <v>43340</v>
      </c>
      <c r="I80" s="9">
        <f t="shared" si="8"/>
        <v>100760</v>
      </c>
      <c r="J80" s="60">
        <f t="shared" si="3"/>
        <v>50380</v>
      </c>
    </row>
    <row r="81" spans="1:10" s="3" customFormat="1" ht="15" customHeight="1">
      <c r="A81" s="22"/>
      <c r="B81" s="31">
        <v>42</v>
      </c>
      <c r="C81" s="127">
        <v>930000</v>
      </c>
      <c r="D81" s="32">
        <v>905000</v>
      </c>
      <c r="E81" s="34" t="s">
        <v>10</v>
      </c>
      <c r="F81" s="35">
        <v>954999</v>
      </c>
      <c r="G81" s="33">
        <f t="shared" si="6"/>
        <v>91605</v>
      </c>
      <c r="H81" s="59">
        <f t="shared" si="7"/>
        <v>45802.5</v>
      </c>
      <c r="I81" s="36">
        <f t="shared" si="8"/>
        <v>106485</v>
      </c>
      <c r="J81" s="59">
        <f t="shared" si="3"/>
        <v>53242.5</v>
      </c>
    </row>
    <row r="82" spans="1:10" s="3" customFormat="1" ht="15" customHeight="1">
      <c r="A82" s="22"/>
      <c r="B82" s="21">
        <v>43</v>
      </c>
      <c r="C82" s="128">
        <v>980000</v>
      </c>
      <c r="D82" s="5">
        <v>955000</v>
      </c>
      <c r="E82" s="4" t="s">
        <v>10</v>
      </c>
      <c r="F82" s="8">
        <v>1004999</v>
      </c>
      <c r="G82" s="6">
        <f t="shared" si="6"/>
        <v>96530</v>
      </c>
      <c r="H82" s="60">
        <f t="shared" si="7"/>
        <v>48265</v>
      </c>
      <c r="I82" s="9">
        <f t="shared" si="8"/>
        <v>112210</v>
      </c>
      <c r="J82" s="60">
        <f t="shared" si="3"/>
        <v>56105</v>
      </c>
    </row>
    <row r="83" spans="1:10" s="3" customFormat="1" ht="15" customHeight="1">
      <c r="A83" s="22"/>
      <c r="B83" s="31">
        <v>44</v>
      </c>
      <c r="C83" s="127">
        <v>1030000</v>
      </c>
      <c r="D83" s="32">
        <v>1005000</v>
      </c>
      <c r="E83" s="34" t="s">
        <v>10</v>
      </c>
      <c r="F83" s="35">
        <v>1054999</v>
      </c>
      <c r="G83" s="33">
        <f t="shared" si="6"/>
        <v>101455</v>
      </c>
      <c r="H83" s="59">
        <f t="shared" si="7"/>
        <v>50727.5</v>
      </c>
      <c r="I83" s="36">
        <f t="shared" si="8"/>
        <v>117935</v>
      </c>
      <c r="J83" s="59">
        <f t="shared" si="3"/>
        <v>58967.5</v>
      </c>
    </row>
    <row r="84" spans="1:10" s="3" customFormat="1" ht="15" customHeight="1">
      <c r="A84" s="22"/>
      <c r="B84" s="21">
        <v>45</v>
      </c>
      <c r="C84" s="128">
        <v>1090000</v>
      </c>
      <c r="D84" s="5">
        <v>1055000</v>
      </c>
      <c r="E84" s="4" t="s">
        <v>10</v>
      </c>
      <c r="F84" s="8">
        <v>1114999</v>
      </c>
      <c r="G84" s="6">
        <f t="shared" si="6"/>
        <v>107365</v>
      </c>
      <c r="H84" s="60">
        <f t="shared" si="7"/>
        <v>53682.5</v>
      </c>
      <c r="I84" s="9">
        <f t="shared" si="8"/>
        <v>124805</v>
      </c>
      <c r="J84" s="60">
        <f t="shared" si="3"/>
        <v>62402.5</v>
      </c>
    </row>
    <row r="85" spans="1:10" s="3" customFormat="1" ht="15" customHeight="1">
      <c r="A85" s="22"/>
      <c r="B85" s="31">
        <v>46</v>
      </c>
      <c r="C85" s="127">
        <v>1150000</v>
      </c>
      <c r="D85" s="32">
        <v>1115000</v>
      </c>
      <c r="E85" s="34" t="s">
        <v>10</v>
      </c>
      <c r="F85" s="35">
        <v>1174999</v>
      </c>
      <c r="G85" s="33">
        <f t="shared" si="6"/>
        <v>113275</v>
      </c>
      <c r="H85" s="59">
        <f t="shared" si="7"/>
        <v>56637.5</v>
      </c>
      <c r="I85" s="36">
        <f t="shared" si="8"/>
        <v>131675</v>
      </c>
      <c r="J85" s="59">
        <f t="shared" si="3"/>
        <v>65837.5</v>
      </c>
    </row>
    <row r="86" spans="1:10" s="3" customFormat="1" ht="15" customHeight="1">
      <c r="A86" s="22"/>
      <c r="B86" s="20">
        <v>47</v>
      </c>
      <c r="C86" s="125">
        <v>1210000</v>
      </c>
      <c r="D86" s="15">
        <v>1175000</v>
      </c>
      <c r="E86" s="17" t="s">
        <v>10</v>
      </c>
      <c r="F86" s="19">
        <v>1234999</v>
      </c>
      <c r="G86" s="16">
        <f t="shared" si="6"/>
        <v>119185</v>
      </c>
      <c r="H86" s="58">
        <f t="shared" si="7"/>
        <v>59592.5</v>
      </c>
      <c r="I86" s="18">
        <f t="shared" si="8"/>
        <v>138545</v>
      </c>
      <c r="J86" s="58">
        <f t="shared" si="3"/>
        <v>69272.5</v>
      </c>
    </row>
    <row r="87" spans="1:10" s="3" customFormat="1" ht="15" customHeight="1">
      <c r="A87" s="22"/>
      <c r="B87" s="31">
        <v>48</v>
      </c>
      <c r="C87" s="127">
        <v>1270000</v>
      </c>
      <c r="D87" s="32">
        <v>1235000</v>
      </c>
      <c r="E87" s="34" t="s">
        <v>10</v>
      </c>
      <c r="F87" s="32">
        <v>1294999</v>
      </c>
      <c r="G87" s="33">
        <f t="shared" si="6"/>
        <v>125095</v>
      </c>
      <c r="H87" s="59">
        <f t="shared" si="7"/>
        <v>62547.5</v>
      </c>
      <c r="I87" s="36">
        <f t="shared" si="8"/>
        <v>145415</v>
      </c>
      <c r="J87" s="59">
        <f t="shared" si="3"/>
        <v>72707.5</v>
      </c>
    </row>
    <row r="88" spans="1:10" s="3" customFormat="1" ht="15" customHeight="1">
      <c r="A88" s="22"/>
      <c r="B88" s="37">
        <v>49</v>
      </c>
      <c r="C88" s="129">
        <v>1330000</v>
      </c>
      <c r="D88" s="15">
        <v>1295000</v>
      </c>
      <c r="E88" s="17" t="s">
        <v>10</v>
      </c>
      <c r="F88" s="15">
        <v>1354999</v>
      </c>
      <c r="G88" s="16">
        <f t="shared" si="6"/>
        <v>131005</v>
      </c>
      <c r="H88" s="58">
        <f t="shared" si="7"/>
        <v>65502.5</v>
      </c>
      <c r="I88" s="18">
        <f t="shared" si="8"/>
        <v>152285</v>
      </c>
      <c r="J88" s="58">
        <f t="shared" si="3"/>
        <v>76142.5</v>
      </c>
    </row>
    <row r="89" spans="1:10" s="3" customFormat="1" ht="15" customHeight="1" thickBot="1">
      <c r="A89" s="22"/>
      <c r="B89" s="38">
        <v>50</v>
      </c>
      <c r="C89" s="130">
        <v>1390000</v>
      </c>
      <c r="D89" s="39">
        <v>1355000</v>
      </c>
      <c r="E89" s="42" t="s">
        <v>10</v>
      </c>
      <c r="F89" s="40"/>
      <c r="G89" s="41">
        <f t="shared" si="6"/>
        <v>136915</v>
      </c>
      <c r="H89" s="61">
        <f t="shared" si="7"/>
        <v>68457.5</v>
      </c>
      <c r="I89" s="43">
        <f t="shared" si="8"/>
        <v>159155</v>
      </c>
      <c r="J89" s="61">
        <f t="shared" si="3"/>
        <v>79577.5</v>
      </c>
    </row>
    <row r="90" spans="1:10" s="3" customFormat="1" ht="12.75" customHeight="1" thickTop="1">
      <c r="A90" s="22"/>
      <c r="E90" s="4"/>
    </row>
    <row r="91" spans="1:10" s="3" customFormat="1" ht="12.75" customHeight="1">
      <c r="A91" s="22"/>
      <c r="E91" s="4"/>
    </row>
    <row r="92" spans="1:10" s="3" customFormat="1" ht="12.75" customHeight="1">
      <c r="A92" s="22"/>
      <c r="E92" s="4"/>
    </row>
    <row r="93" spans="1:10" s="3" customFormat="1" ht="12">
      <c r="A93" s="22"/>
      <c r="E93" s="4"/>
    </row>
    <row r="94" spans="1:10" s="3" customFormat="1" ht="12.75" customHeight="1">
      <c r="A94" s="22"/>
      <c r="E94" s="4"/>
    </row>
    <row r="95" spans="1:10" s="3" customFormat="1" ht="12.75" customHeight="1">
      <c r="A95" s="22"/>
      <c r="E95" s="4"/>
    </row>
    <row r="96" spans="1:10" s="3" customFormat="1" ht="12.75" customHeight="1">
      <c r="A96" s="22"/>
      <c r="E96" s="4"/>
    </row>
    <row r="97" spans="1:5" s="3" customFormat="1" ht="12.75" customHeight="1">
      <c r="A97" s="22"/>
      <c r="E97" s="4"/>
    </row>
    <row r="98" spans="1:5" s="3" customFormat="1" ht="12.75" customHeight="1">
      <c r="A98" s="22"/>
      <c r="E98" s="4"/>
    </row>
    <row r="99" spans="1:5" s="3" customFormat="1" ht="12.75" customHeight="1">
      <c r="A99" s="22"/>
      <c r="E99" s="4"/>
    </row>
    <row r="100" spans="1:5" s="3" customFormat="1" ht="12.75" customHeight="1">
      <c r="A100" s="22"/>
      <c r="E100" s="4"/>
    </row>
    <row r="101" spans="1:5" s="3" customFormat="1" ht="12.75" customHeight="1">
      <c r="A101" s="22"/>
      <c r="E101" s="4"/>
    </row>
    <row r="102" spans="1:5" s="3" customFormat="1" ht="12.75" customHeight="1">
      <c r="A102" s="22"/>
      <c r="E102" s="4"/>
    </row>
    <row r="103" spans="1:5" s="3" customFormat="1" ht="12.75" customHeight="1">
      <c r="A103" s="22"/>
      <c r="E103" s="4"/>
    </row>
    <row r="104" spans="1:5" s="3" customFormat="1" ht="12.75" customHeight="1">
      <c r="A104" s="22"/>
      <c r="E104" s="4"/>
    </row>
    <row r="105" spans="1:5" s="3" customFormat="1" ht="12.75" customHeight="1">
      <c r="A105" s="22"/>
      <c r="E105" s="4"/>
    </row>
    <row r="106" spans="1:5" s="3" customFormat="1" ht="12.75" customHeight="1">
      <c r="A106" s="22"/>
      <c r="E106" s="4"/>
    </row>
    <row r="107" spans="1:5" s="3" customFormat="1" ht="12.75" customHeight="1">
      <c r="A107" s="22"/>
      <c r="E107" s="4"/>
    </row>
    <row r="108" spans="1:5" s="3" customFormat="1" ht="12.75" customHeight="1">
      <c r="A108" s="22"/>
      <c r="E108" s="4"/>
    </row>
    <row r="109" spans="1:5" s="3" customFormat="1" ht="12.75" customHeight="1">
      <c r="A109" s="22"/>
      <c r="E109" s="4"/>
    </row>
    <row r="110" spans="1:5" s="3" customFormat="1" ht="12.75" customHeight="1">
      <c r="A110" s="22"/>
      <c r="E110" s="4"/>
    </row>
    <row r="111" spans="1:5" s="3" customFormat="1" ht="12.75" customHeight="1">
      <c r="A111" s="22"/>
      <c r="E111" s="4"/>
    </row>
    <row r="112" spans="1:5" s="3" customFormat="1" ht="12.75" customHeight="1">
      <c r="A112" s="22"/>
      <c r="E112" s="4"/>
    </row>
    <row r="113" spans="1:5" s="3" customFormat="1" ht="12.75" customHeight="1">
      <c r="A113" s="22"/>
      <c r="E113" s="4"/>
    </row>
    <row r="114" spans="1:5" s="3" customFormat="1" ht="12.75" customHeight="1">
      <c r="A114" s="22"/>
      <c r="E114" s="4"/>
    </row>
    <row r="115" spans="1:5" s="3" customFormat="1" ht="12.75" customHeight="1">
      <c r="A115" s="22"/>
      <c r="E115" s="4"/>
    </row>
    <row r="116" spans="1:5" s="3" customFormat="1" ht="12.75" customHeight="1">
      <c r="A116" s="22"/>
      <c r="E116" s="4"/>
    </row>
    <row r="117" spans="1:5" s="3" customFormat="1" ht="12.75" customHeight="1">
      <c r="A117" s="22"/>
      <c r="E117" s="4"/>
    </row>
    <row r="118" spans="1:5" s="3" customFormat="1" ht="12.75" customHeight="1">
      <c r="A118" s="22"/>
      <c r="E118" s="4"/>
    </row>
    <row r="119" spans="1:5" s="3" customFormat="1" ht="12.75" customHeight="1">
      <c r="A119" s="22"/>
      <c r="E119" s="4"/>
    </row>
    <row r="120" spans="1:5" s="3" customFormat="1" ht="12.75" customHeight="1">
      <c r="A120" s="22"/>
      <c r="E120" s="4"/>
    </row>
    <row r="121" spans="1:5" s="3" customFormat="1" ht="12.75" customHeight="1">
      <c r="A121" s="22"/>
      <c r="E121" s="4"/>
    </row>
    <row r="122" spans="1:5" s="3" customFormat="1" ht="12.75" customHeight="1">
      <c r="A122" s="22"/>
      <c r="E122" s="4"/>
    </row>
    <row r="123" spans="1:5" s="3" customFormat="1" ht="12.75" customHeight="1">
      <c r="A123" s="22"/>
      <c r="E123" s="4"/>
    </row>
    <row r="124" spans="1:5" s="3" customFormat="1" ht="12.75" customHeight="1">
      <c r="A124" s="22"/>
      <c r="E124" s="4"/>
    </row>
    <row r="125" spans="1:5" s="3" customFormat="1" ht="12.75" customHeight="1">
      <c r="A125" s="22"/>
      <c r="E125" s="4"/>
    </row>
    <row r="126" spans="1:5" s="3" customFormat="1" ht="12.75" customHeight="1">
      <c r="A126" s="22"/>
      <c r="E126" s="4"/>
    </row>
    <row r="127" spans="1:5" s="3" customFormat="1" ht="12.75" customHeight="1">
      <c r="A127" s="22"/>
      <c r="E127" s="4"/>
    </row>
    <row r="128" spans="1:5" s="3" customFormat="1" ht="12.75" customHeight="1">
      <c r="A128" s="22"/>
      <c r="E128" s="4"/>
    </row>
    <row r="129" spans="1:5" s="3" customFormat="1" ht="12.75" customHeight="1">
      <c r="A129" s="22"/>
      <c r="E129" s="4"/>
    </row>
    <row r="130" spans="1:5" s="3" customFormat="1" ht="12.75" customHeight="1">
      <c r="A130" s="22"/>
      <c r="E130" s="4"/>
    </row>
    <row r="131" spans="1:5" s="3" customFormat="1" ht="12.75" customHeight="1">
      <c r="A131" s="22"/>
      <c r="E131" s="4"/>
    </row>
    <row r="132" spans="1:5" s="3" customFormat="1" ht="12.75" customHeight="1">
      <c r="A132" s="22"/>
      <c r="E132" s="4"/>
    </row>
    <row r="133" spans="1:5" s="3" customFormat="1" ht="12.75" customHeight="1">
      <c r="A133" s="22"/>
      <c r="E133" s="4"/>
    </row>
    <row r="134" spans="1:5" s="3" customFormat="1" ht="12.75" customHeight="1">
      <c r="A134" s="22"/>
      <c r="E134" s="4"/>
    </row>
    <row r="135" spans="1:5" s="3" customFormat="1" ht="12.75" customHeight="1">
      <c r="A135" s="22"/>
      <c r="E135" s="4"/>
    </row>
    <row r="136" spans="1:5" s="3" customFormat="1" ht="12.75" customHeight="1">
      <c r="A136" s="22"/>
      <c r="E136" s="4"/>
    </row>
    <row r="137" spans="1:5" s="3" customFormat="1" ht="12.75" customHeight="1">
      <c r="A137" s="22"/>
      <c r="E137" s="4"/>
    </row>
    <row r="138" spans="1:5" s="3" customFormat="1" ht="12.75" customHeight="1">
      <c r="A138" s="22"/>
      <c r="E138" s="4"/>
    </row>
    <row r="139" spans="1:5" s="3" customFormat="1" ht="12.75" customHeight="1">
      <c r="A139" s="22"/>
      <c r="E139" s="4"/>
    </row>
    <row r="140" spans="1:5" s="3" customFormat="1" ht="12.75" customHeight="1">
      <c r="A140" s="22"/>
      <c r="E140" s="4"/>
    </row>
    <row r="141" spans="1:5" s="3" customFormat="1" ht="12.75" customHeight="1">
      <c r="A141" s="22"/>
      <c r="E141" s="4"/>
    </row>
    <row r="142" spans="1:5" s="3" customFormat="1" ht="12.75" customHeight="1">
      <c r="A142" s="22"/>
      <c r="E142" s="4"/>
    </row>
    <row r="143" spans="1:5" s="3" customFormat="1" ht="12.75" customHeight="1">
      <c r="A143" s="22"/>
      <c r="E143" s="4"/>
    </row>
    <row r="144" spans="1:5" s="3" customFormat="1" ht="12.75" customHeight="1">
      <c r="A144" s="22"/>
      <c r="E144" s="4"/>
    </row>
    <row r="145" spans="1:5" s="3" customFormat="1" ht="12.75" customHeight="1">
      <c r="A145" s="22"/>
      <c r="E145" s="4"/>
    </row>
    <row r="146" spans="1:5" s="3" customFormat="1" ht="12.75" customHeight="1">
      <c r="A146" s="22"/>
      <c r="E146" s="4"/>
    </row>
    <row r="147" spans="1:5" s="3" customFormat="1" ht="12.75" customHeight="1">
      <c r="A147" s="22"/>
      <c r="E147" s="4"/>
    </row>
    <row r="148" spans="1:5" s="3" customFormat="1" ht="12.75" customHeight="1">
      <c r="A148" s="22"/>
      <c r="E148" s="4"/>
    </row>
    <row r="149" spans="1:5" s="3" customFormat="1" ht="12.75" customHeight="1">
      <c r="A149" s="22"/>
      <c r="E149" s="4"/>
    </row>
    <row r="150" spans="1:5" s="3" customFormat="1" ht="12.75" customHeight="1">
      <c r="A150" s="22"/>
      <c r="E150" s="4"/>
    </row>
    <row r="151" spans="1:5" s="3" customFormat="1" ht="12.75" customHeight="1">
      <c r="A151" s="22"/>
      <c r="E151" s="4"/>
    </row>
    <row r="152" spans="1:5" s="3" customFormat="1" ht="12.75" customHeight="1">
      <c r="A152" s="22"/>
      <c r="E152" s="4"/>
    </row>
    <row r="153" spans="1:5" s="3" customFormat="1" ht="12.75" customHeight="1">
      <c r="A153" s="22"/>
      <c r="E153" s="4"/>
    </row>
    <row r="154" spans="1:5" s="3" customFormat="1" ht="12.75" customHeight="1">
      <c r="A154" s="22"/>
      <c r="E154" s="4"/>
    </row>
    <row r="155" spans="1:5" s="3" customFormat="1" ht="12.75" customHeight="1">
      <c r="A155" s="22"/>
      <c r="E155" s="4"/>
    </row>
    <row r="156" spans="1:5" s="3" customFormat="1" ht="12.75" customHeight="1">
      <c r="A156" s="22"/>
      <c r="E156" s="4"/>
    </row>
    <row r="157" spans="1:5" s="3" customFormat="1" ht="12.75" customHeight="1">
      <c r="A157" s="22"/>
      <c r="E157" s="4"/>
    </row>
    <row r="158" spans="1:5" s="3" customFormat="1" ht="12.75" customHeight="1">
      <c r="A158" s="22"/>
      <c r="E158" s="4"/>
    </row>
    <row r="159" spans="1:5" s="3" customFormat="1" ht="12.75" customHeight="1">
      <c r="A159" s="22"/>
      <c r="E159" s="4"/>
    </row>
    <row r="160" spans="1:5" s="3" customFormat="1" ht="12.75" customHeight="1">
      <c r="A160" s="22"/>
      <c r="E160" s="4"/>
    </row>
    <row r="161" spans="1:5" s="3" customFormat="1" ht="12.75" customHeight="1">
      <c r="A161" s="22"/>
      <c r="E161" s="4"/>
    </row>
    <row r="162" spans="1:5" s="3" customFormat="1" ht="12.75" customHeight="1">
      <c r="A162" s="22"/>
      <c r="E162" s="4"/>
    </row>
    <row r="163" spans="1:5" s="3" customFormat="1" ht="12.75" customHeight="1">
      <c r="A163" s="22"/>
      <c r="E163" s="4"/>
    </row>
    <row r="164" spans="1:5" s="3" customFormat="1" ht="12.75" customHeight="1">
      <c r="A164" s="22"/>
      <c r="E164" s="4"/>
    </row>
    <row r="165" spans="1:5" s="3" customFormat="1" ht="12.75" customHeight="1">
      <c r="A165" s="22"/>
      <c r="E165" s="4"/>
    </row>
    <row r="166" spans="1:5" s="3" customFormat="1" ht="12.75" customHeight="1">
      <c r="A166" s="22"/>
      <c r="E166" s="4"/>
    </row>
    <row r="167" spans="1:5" s="3" customFormat="1" ht="12.75" customHeight="1">
      <c r="A167" s="22"/>
      <c r="E167" s="4"/>
    </row>
    <row r="168" spans="1:5" s="3" customFormat="1" ht="12.75" customHeight="1">
      <c r="A168" s="22"/>
      <c r="E168" s="4"/>
    </row>
    <row r="169" spans="1:5" s="3" customFormat="1" ht="12.75" customHeight="1">
      <c r="A169" s="22"/>
      <c r="E169" s="4"/>
    </row>
    <row r="170" spans="1:5" s="3" customFormat="1" ht="12.75" customHeight="1">
      <c r="A170" s="22"/>
      <c r="E170" s="4"/>
    </row>
    <row r="171" spans="1:5" s="3" customFormat="1" ht="12.75" customHeight="1">
      <c r="A171" s="22"/>
      <c r="E171" s="4"/>
    </row>
    <row r="172" spans="1:5" s="3" customFormat="1" ht="12.75" customHeight="1">
      <c r="A172" s="22"/>
      <c r="E172" s="4"/>
    </row>
    <row r="173" spans="1:5" s="3" customFormat="1" ht="12.75" customHeight="1">
      <c r="A173" s="22"/>
      <c r="E173" s="4"/>
    </row>
    <row r="174" spans="1:5" s="3" customFormat="1" ht="12.75" customHeight="1">
      <c r="A174" s="22"/>
      <c r="E174" s="4"/>
    </row>
    <row r="175" spans="1:5" s="3" customFormat="1" ht="12.75" customHeight="1">
      <c r="A175" s="22"/>
      <c r="E175" s="4"/>
    </row>
    <row r="176" spans="1:5" s="3" customFormat="1" ht="12.75" customHeight="1">
      <c r="A176" s="22"/>
      <c r="E176" s="4"/>
    </row>
    <row r="177" spans="1:5" s="3" customFormat="1" ht="12.75" customHeight="1">
      <c r="A177" s="22"/>
      <c r="E177" s="4"/>
    </row>
    <row r="178" spans="1:5" s="3" customFormat="1" ht="12.75" customHeight="1">
      <c r="A178" s="22"/>
      <c r="E178" s="4"/>
    </row>
    <row r="179" spans="1:5" s="3" customFormat="1" ht="12.75" customHeight="1">
      <c r="A179" s="22"/>
      <c r="E179" s="4"/>
    </row>
    <row r="180" spans="1:5" s="3" customFormat="1" ht="12.75" customHeight="1">
      <c r="A180" s="22"/>
      <c r="E180" s="4"/>
    </row>
    <row r="181" spans="1:5" s="3" customFormat="1" ht="12.75" customHeight="1">
      <c r="A181" s="22"/>
      <c r="E181" s="4"/>
    </row>
    <row r="182" spans="1:5" s="3" customFormat="1" ht="12.75" customHeight="1">
      <c r="A182" s="22"/>
    </row>
    <row r="183" spans="1:5" s="3" customFormat="1" ht="12.75" customHeight="1">
      <c r="A183" s="22"/>
    </row>
    <row r="184" spans="1:5" s="3" customFormat="1" ht="12.75" customHeight="1">
      <c r="A184" s="22"/>
    </row>
    <row r="185" spans="1:5" s="3" customFormat="1" ht="12.75" customHeight="1">
      <c r="A185" s="22"/>
    </row>
    <row r="186" spans="1:5" s="3" customFormat="1" ht="12.75" customHeight="1">
      <c r="A186" s="22"/>
    </row>
    <row r="187" spans="1:5" s="3" customFormat="1" ht="12.75" customHeight="1">
      <c r="A187" s="22"/>
    </row>
    <row r="188" spans="1:5" s="3" customFormat="1" ht="12.75" customHeight="1">
      <c r="A188" s="22"/>
    </row>
    <row r="189" spans="1:5" s="3" customFormat="1" ht="12.75" customHeight="1">
      <c r="A189" s="22"/>
    </row>
    <row r="190" spans="1:5" s="3" customFormat="1" ht="12.75" customHeight="1">
      <c r="A190" s="22"/>
    </row>
    <row r="191" spans="1:5" s="3" customFormat="1" ht="12.75" customHeight="1">
      <c r="A191" s="22"/>
    </row>
    <row r="192" spans="1:5" s="3" customFormat="1" ht="12.75" customHeight="1">
      <c r="A192" s="22"/>
    </row>
    <row r="193" spans="1:1" s="3" customFormat="1" ht="12.75" customHeight="1">
      <c r="A193" s="22"/>
    </row>
    <row r="194" spans="1:1" s="3" customFormat="1" ht="12.75" customHeight="1">
      <c r="A194" s="22"/>
    </row>
    <row r="195" spans="1:1" s="3" customFormat="1" ht="12.75" customHeight="1">
      <c r="A195" s="22"/>
    </row>
    <row r="196" spans="1:1" s="3" customFormat="1" ht="12.75" customHeight="1">
      <c r="A196" s="22"/>
    </row>
    <row r="197" spans="1:1" s="3" customFormat="1" ht="12.75" customHeight="1">
      <c r="A197" s="22"/>
    </row>
    <row r="198" spans="1:1" s="3" customFormat="1" ht="12.75" customHeight="1">
      <c r="A198" s="22"/>
    </row>
    <row r="199" spans="1:1" s="3" customFormat="1" ht="12.75" customHeight="1">
      <c r="A199" s="22"/>
    </row>
    <row r="200" spans="1:1" s="3" customFormat="1" ht="12.75" customHeight="1">
      <c r="A200" s="22"/>
    </row>
    <row r="201" spans="1:1" s="3" customFormat="1" ht="12.75" customHeight="1">
      <c r="A201" s="22"/>
    </row>
    <row r="202" spans="1:1" s="3" customFormat="1" ht="12.75" customHeight="1">
      <c r="A202" s="22"/>
    </row>
    <row r="203" spans="1:1" s="3" customFormat="1" ht="12.75" customHeight="1">
      <c r="A203" s="22"/>
    </row>
    <row r="204" spans="1:1" s="3" customFormat="1" ht="12.75" customHeight="1">
      <c r="A204" s="22"/>
    </row>
    <row r="205" spans="1:1" s="3" customFormat="1" ht="12.75" customHeight="1">
      <c r="A205" s="22"/>
    </row>
    <row r="206" spans="1:1" s="3" customFormat="1" ht="12.75" customHeight="1">
      <c r="A206" s="22"/>
    </row>
    <row r="207" spans="1:1" s="3" customFormat="1" ht="12.75" customHeight="1">
      <c r="A207" s="22"/>
    </row>
    <row r="208" spans="1:1" s="3" customFormat="1" ht="12.75" customHeight="1">
      <c r="A208" s="22"/>
    </row>
    <row r="209" spans="1:1" s="3" customFormat="1" ht="12.75" customHeight="1">
      <c r="A209" s="22"/>
    </row>
    <row r="210" spans="1:1" s="3" customFormat="1" ht="12.75" customHeight="1">
      <c r="A210" s="22"/>
    </row>
    <row r="211" spans="1:1" s="3" customFormat="1" ht="12.75" customHeight="1">
      <c r="A211" s="22"/>
    </row>
    <row r="212" spans="1:1" s="3" customFormat="1" ht="12.75" customHeight="1">
      <c r="A212" s="22"/>
    </row>
    <row r="213" spans="1:1" s="3" customFormat="1" ht="12.75" customHeight="1">
      <c r="A213" s="22"/>
    </row>
    <row r="214" spans="1:1" s="3" customFormat="1" ht="12.75" customHeight="1">
      <c r="A214" s="22"/>
    </row>
    <row r="215" spans="1:1" s="3" customFormat="1" ht="12.75" customHeight="1">
      <c r="A215" s="22"/>
    </row>
    <row r="216" spans="1:1" s="3" customFormat="1" ht="12.75" customHeight="1">
      <c r="A216" s="22"/>
    </row>
    <row r="217" spans="1:1" s="3" customFormat="1" ht="12.75" customHeight="1">
      <c r="A217" s="22"/>
    </row>
    <row r="218" spans="1:1" s="3" customFormat="1" ht="12.75" customHeight="1">
      <c r="A218" s="22"/>
    </row>
    <row r="219" spans="1:1" s="3" customFormat="1" ht="12.75" customHeight="1">
      <c r="A219" s="22"/>
    </row>
    <row r="220" spans="1:1" s="3" customFormat="1" ht="12.75" customHeight="1">
      <c r="A220" s="22"/>
    </row>
    <row r="221" spans="1:1" s="3" customFormat="1" ht="12.75" customHeight="1">
      <c r="A221" s="22"/>
    </row>
    <row r="222" spans="1:1" s="3" customFormat="1" ht="12.75" customHeight="1">
      <c r="A222" s="22"/>
    </row>
    <row r="223" spans="1:1" s="3" customFormat="1" ht="12.75" customHeight="1">
      <c r="A223" s="22"/>
    </row>
    <row r="224" spans="1:1" s="3" customFormat="1" ht="12.75" customHeight="1">
      <c r="A224" s="22"/>
    </row>
    <row r="225" spans="1:1" s="3" customFormat="1" ht="12.75" customHeight="1">
      <c r="A225" s="22"/>
    </row>
    <row r="226" spans="1:1" s="3" customFormat="1" ht="12.75" customHeight="1">
      <c r="A226" s="22"/>
    </row>
    <row r="227" spans="1:1" s="3" customFormat="1" ht="12.75" customHeight="1">
      <c r="A227" s="22"/>
    </row>
    <row r="228" spans="1:1" s="3" customFormat="1" ht="12.75" customHeight="1">
      <c r="A228" s="22"/>
    </row>
    <row r="229" spans="1:1" s="3" customFormat="1" ht="12.75" customHeight="1">
      <c r="A229" s="22"/>
    </row>
    <row r="230" spans="1:1" s="3" customFormat="1" ht="12.75" customHeight="1">
      <c r="A230" s="22"/>
    </row>
    <row r="231" spans="1:1" s="3" customFormat="1" ht="12.75" customHeight="1">
      <c r="A231" s="22"/>
    </row>
    <row r="232" spans="1:1" s="3" customFormat="1" ht="12.75" customHeight="1">
      <c r="A232" s="22"/>
    </row>
    <row r="233" spans="1:1" s="3" customFormat="1" ht="12.75" customHeight="1">
      <c r="A233" s="22"/>
    </row>
    <row r="234" spans="1:1" s="3" customFormat="1" ht="12.75" customHeight="1">
      <c r="A234" s="22"/>
    </row>
    <row r="235" spans="1:1" s="3" customFormat="1" ht="12.75" customHeight="1">
      <c r="A235" s="22"/>
    </row>
    <row r="236" spans="1:1" s="3" customFormat="1" ht="12.75" customHeight="1">
      <c r="A236" s="22"/>
    </row>
    <row r="237" spans="1:1" s="3" customFormat="1" ht="12.75" customHeight="1">
      <c r="A237" s="22"/>
    </row>
    <row r="238" spans="1:1" s="3" customFormat="1" ht="12.75" customHeight="1">
      <c r="A238" s="22"/>
    </row>
    <row r="239" spans="1:1" s="3" customFormat="1" ht="12.75" customHeight="1">
      <c r="A239" s="22"/>
    </row>
    <row r="240" spans="1:1" s="3" customFormat="1" ht="12.75" customHeight="1">
      <c r="A240" s="22"/>
    </row>
    <row r="241" spans="1:1" s="3" customFormat="1" ht="12.75" customHeight="1">
      <c r="A241" s="22"/>
    </row>
    <row r="242" spans="1:1" s="3" customFormat="1" ht="12.75" customHeight="1">
      <c r="A242" s="22"/>
    </row>
    <row r="243" spans="1:1" s="3" customFormat="1" ht="12.75" customHeight="1">
      <c r="A243" s="22"/>
    </row>
    <row r="244" spans="1:1" s="3" customFormat="1" ht="12.75" customHeight="1">
      <c r="A244" s="22"/>
    </row>
    <row r="245" spans="1:1" s="3" customFormat="1" ht="12.75" customHeight="1">
      <c r="A245" s="22"/>
    </row>
    <row r="246" spans="1:1" s="3" customFormat="1" ht="12.75" customHeight="1">
      <c r="A246" s="22"/>
    </row>
    <row r="247" spans="1:1" s="3" customFormat="1" ht="12.75" customHeight="1">
      <c r="A247" s="22"/>
    </row>
    <row r="248" spans="1:1" s="3" customFormat="1" ht="12.75" customHeight="1">
      <c r="A248" s="22"/>
    </row>
    <row r="249" spans="1:1" s="3" customFormat="1" ht="12.75" customHeight="1">
      <c r="A249" s="22"/>
    </row>
    <row r="250" spans="1:1" s="3" customFormat="1" ht="12.75" customHeight="1">
      <c r="A250" s="22"/>
    </row>
    <row r="251" spans="1:1" s="3" customFormat="1" ht="12.75" customHeight="1">
      <c r="A251" s="22"/>
    </row>
    <row r="252" spans="1:1" s="3" customFormat="1" ht="12.75" customHeight="1">
      <c r="A252" s="22"/>
    </row>
    <row r="253" spans="1:1" s="3" customFormat="1" ht="12.75" customHeight="1">
      <c r="A253" s="22"/>
    </row>
    <row r="254" spans="1:1" s="3" customFormat="1" ht="12.75" customHeight="1">
      <c r="A254" s="22"/>
    </row>
    <row r="255" spans="1:1" s="3" customFormat="1" ht="12.75" customHeight="1">
      <c r="A255" s="22"/>
    </row>
    <row r="256" spans="1:1" s="3" customFormat="1" ht="12.75" customHeight="1">
      <c r="A256" s="22"/>
    </row>
    <row r="257" spans="1:1" s="3" customFormat="1" ht="12.75" customHeight="1">
      <c r="A257" s="22"/>
    </row>
    <row r="258" spans="1:1" s="3" customFormat="1" ht="12.75" customHeight="1">
      <c r="A258" s="22"/>
    </row>
    <row r="259" spans="1:1" s="3" customFormat="1" ht="12.75" customHeight="1">
      <c r="A259" s="22"/>
    </row>
    <row r="260" spans="1:1" s="3" customFormat="1" ht="12.75" customHeight="1">
      <c r="A260" s="22"/>
    </row>
    <row r="261" spans="1:1" s="3" customFormat="1" ht="12.75" customHeight="1">
      <c r="A261" s="22"/>
    </row>
    <row r="262" spans="1:1" s="3" customFormat="1" ht="12.75" customHeight="1">
      <c r="A262" s="22"/>
    </row>
    <row r="263" spans="1:1" s="3" customFormat="1" ht="12.75" customHeight="1">
      <c r="A263" s="22"/>
    </row>
    <row r="264" spans="1:1" s="3" customFormat="1" ht="12.75" customHeight="1">
      <c r="A264" s="22"/>
    </row>
    <row r="265" spans="1:1" s="3" customFormat="1" ht="12.75" customHeight="1">
      <c r="A265" s="22"/>
    </row>
    <row r="266" spans="1:1" s="3" customFormat="1" ht="12.75" customHeight="1">
      <c r="A266" s="22"/>
    </row>
    <row r="267" spans="1:1" s="3" customFormat="1" ht="12.75" customHeight="1">
      <c r="A267" s="22"/>
    </row>
    <row r="268" spans="1:1" s="3" customFormat="1" ht="15" customHeight="1">
      <c r="A268" s="22"/>
    </row>
    <row r="269" spans="1:1" s="3" customFormat="1" ht="15" customHeight="1">
      <c r="A269" s="22"/>
    </row>
    <row r="270" spans="1:1" s="3" customFormat="1" ht="15" customHeight="1">
      <c r="A270" s="22"/>
    </row>
    <row r="271" spans="1:1" s="3" customFormat="1" ht="15" customHeight="1">
      <c r="A271" s="22"/>
    </row>
    <row r="272" spans="1:1" s="3" customFormat="1" ht="15" customHeight="1">
      <c r="A272" s="22"/>
    </row>
    <row r="273" spans="1:1" s="3" customFormat="1" ht="15" customHeight="1">
      <c r="A273" s="22"/>
    </row>
    <row r="274" spans="1:1" s="3" customFormat="1" ht="15" customHeight="1">
      <c r="A274" s="22"/>
    </row>
    <row r="275" spans="1:1" s="3" customFormat="1" ht="15" customHeight="1">
      <c r="A275" s="22"/>
    </row>
    <row r="276" spans="1:1" s="3" customFormat="1" ht="15" customHeight="1">
      <c r="A276" s="22"/>
    </row>
    <row r="277" spans="1:1" s="3" customFormat="1" ht="15" customHeight="1">
      <c r="A277" s="22"/>
    </row>
    <row r="278" spans="1:1" s="3" customFormat="1" ht="15" customHeight="1">
      <c r="A278" s="22"/>
    </row>
    <row r="279" spans="1:1" s="3" customFormat="1" ht="15" customHeight="1">
      <c r="A279" s="22"/>
    </row>
    <row r="280" spans="1:1" s="3" customFormat="1" ht="15" customHeight="1">
      <c r="A280" s="22"/>
    </row>
    <row r="281" spans="1:1" s="3" customFormat="1" ht="15" customHeight="1">
      <c r="A281" s="22"/>
    </row>
    <row r="282" spans="1:1" s="3" customFormat="1" ht="15" customHeight="1">
      <c r="A282" s="22"/>
    </row>
    <row r="283" spans="1:1" s="3" customFormat="1" ht="15" customHeight="1">
      <c r="A283" s="22"/>
    </row>
    <row r="284" spans="1:1" s="3" customFormat="1" ht="15" customHeight="1">
      <c r="A284" s="22"/>
    </row>
    <row r="285" spans="1:1" s="3" customFormat="1" ht="15" customHeight="1">
      <c r="A285" s="22"/>
    </row>
    <row r="286" spans="1:1" s="3" customFormat="1" ht="15" customHeight="1">
      <c r="A286" s="22"/>
    </row>
    <row r="287" spans="1:1" s="3" customFormat="1" ht="15" customHeight="1">
      <c r="A287" s="22"/>
    </row>
    <row r="288" spans="1:1" s="3" customFormat="1" ht="15" customHeight="1">
      <c r="A288" s="22"/>
    </row>
    <row r="289" spans="1:1" s="3" customFormat="1" ht="15" customHeight="1">
      <c r="A289" s="22"/>
    </row>
    <row r="290" spans="1:1" s="3" customFormat="1" ht="15" customHeight="1">
      <c r="A290" s="22"/>
    </row>
    <row r="291" spans="1:1" s="3" customFormat="1" ht="15" customHeight="1">
      <c r="A291" s="22"/>
    </row>
    <row r="292" spans="1:1" s="3" customFormat="1" ht="15" customHeight="1">
      <c r="A292" s="22"/>
    </row>
    <row r="293" spans="1:1" s="3" customFormat="1" ht="15" customHeight="1">
      <c r="A293" s="22"/>
    </row>
    <row r="294" spans="1:1" s="3" customFormat="1" ht="15" customHeight="1">
      <c r="A294" s="22"/>
    </row>
    <row r="295" spans="1:1" s="3" customFormat="1" ht="15" customHeight="1">
      <c r="A295" s="22"/>
    </row>
    <row r="296" spans="1:1" s="3" customFormat="1" ht="15" customHeight="1">
      <c r="A296" s="22"/>
    </row>
    <row r="297" spans="1:1" s="3" customFormat="1" ht="15" customHeight="1">
      <c r="A297" s="22"/>
    </row>
    <row r="298" spans="1:1" s="3" customFormat="1" ht="15" customHeight="1">
      <c r="A298" s="22"/>
    </row>
    <row r="299" spans="1:1" s="3" customFormat="1" ht="15" customHeight="1">
      <c r="A299" s="22"/>
    </row>
    <row r="300" spans="1:1" s="3" customFormat="1" ht="15" customHeight="1">
      <c r="A300" s="22"/>
    </row>
    <row r="301" spans="1:1" s="3" customFormat="1" ht="15" customHeight="1">
      <c r="A301" s="22"/>
    </row>
    <row r="302" spans="1:1" s="3" customFormat="1" ht="15" customHeight="1">
      <c r="A302" s="22"/>
    </row>
    <row r="303" spans="1:1" s="3" customFormat="1" ht="15" customHeight="1">
      <c r="A303" s="22"/>
    </row>
    <row r="304" spans="1:1" s="3" customFormat="1" ht="15" customHeight="1">
      <c r="A304" s="22"/>
    </row>
    <row r="305" spans="1:1" s="3" customFormat="1" ht="15" customHeight="1">
      <c r="A305" s="22"/>
    </row>
    <row r="306" spans="1:1" s="3" customFormat="1" ht="15" customHeight="1">
      <c r="A306" s="22"/>
    </row>
    <row r="307" spans="1:1" s="3" customFormat="1" ht="15" customHeight="1">
      <c r="A307" s="22"/>
    </row>
    <row r="308" spans="1:1" s="3" customFormat="1" ht="15" customHeight="1">
      <c r="A308" s="22"/>
    </row>
    <row r="309" spans="1:1" s="3" customFormat="1" ht="15" customHeight="1">
      <c r="A309" s="22"/>
    </row>
    <row r="310" spans="1:1" s="3" customFormat="1" ht="15" customHeight="1">
      <c r="A310" s="22"/>
    </row>
    <row r="311" spans="1:1" s="3" customFormat="1" ht="15" customHeight="1">
      <c r="A311" s="22"/>
    </row>
    <row r="312" spans="1:1" s="3" customFormat="1" ht="15" customHeight="1">
      <c r="A312" s="22"/>
    </row>
    <row r="313" spans="1:1" s="3" customFormat="1" ht="15" customHeight="1">
      <c r="A313" s="22"/>
    </row>
    <row r="314" spans="1:1" s="3" customFormat="1" ht="15" customHeight="1">
      <c r="A314" s="22"/>
    </row>
    <row r="315" spans="1:1" s="3" customFormat="1" ht="15" customHeight="1">
      <c r="A315" s="22"/>
    </row>
    <row r="316" spans="1:1" s="3" customFormat="1" ht="15" customHeight="1">
      <c r="A316" s="22"/>
    </row>
    <row r="317" spans="1:1" s="3" customFormat="1" ht="15" customHeight="1">
      <c r="A317" s="22"/>
    </row>
    <row r="318" spans="1:1" s="3" customFormat="1" ht="15" customHeight="1">
      <c r="A318" s="22"/>
    </row>
    <row r="319" spans="1:1" s="3" customFormat="1" ht="15" customHeight="1">
      <c r="A319" s="22"/>
    </row>
    <row r="320" spans="1:1" s="3" customFormat="1" ht="15" customHeight="1">
      <c r="A320" s="22"/>
    </row>
    <row r="321" spans="1:1" s="3" customFormat="1" ht="15" customHeight="1">
      <c r="A321" s="22"/>
    </row>
    <row r="322" spans="1:1" s="3" customFormat="1" ht="15" customHeight="1">
      <c r="A322" s="22"/>
    </row>
    <row r="323" spans="1:1" s="3" customFormat="1" ht="15" customHeight="1">
      <c r="A323" s="22"/>
    </row>
    <row r="324" spans="1:1" s="3" customFormat="1" ht="15" customHeight="1">
      <c r="A324" s="22"/>
    </row>
    <row r="325" spans="1:1" s="3" customFormat="1" ht="15" customHeight="1">
      <c r="A325" s="22"/>
    </row>
    <row r="326" spans="1:1" s="3" customFormat="1" ht="15" customHeight="1">
      <c r="A326" s="22"/>
    </row>
    <row r="327" spans="1:1" s="3" customFormat="1" ht="15" customHeight="1">
      <c r="A327" s="22"/>
    </row>
    <row r="328" spans="1:1" s="3" customFormat="1" ht="15" customHeight="1">
      <c r="A328" s="22"/>
    </row>
    <row r="329" spans="1:1" s="3" customFormat="1" ht="15" customHeight="1">
      <c r="A329" s="22"/>
    </row>
    <row r="330" spans="1:1" s="3" customFormat="1" ht="15" customHeight="1">
      <c r="A330" s="22"/>
    </row>
    <row r="331" spans="1:1" s="3" customFormat="1" ht="15" customHeight="1">
      <c r="A331" s="22"/>
    </row>
    <row r="332" spans="1:1" s="3" customFormat="1" ht="15" customHeight="1">
      <c r="A332" s="22"/>
    </row>
    <row r="333" spans="1:1" s="3" customFormat="1" ht="15" customHeight="1">
      <c r="A333" s="22"/>
    </row>
    <row r="334" spans="1:1" s="3" customFormat="1" ht="15" customHeight="1">
      <c r="A334" s="22"/>
    </row>
    <row r="335" spans="1:1" s="3" customFormat="1" ht="15" customHeight="1">
      <c r="A335" s="22"/>
    </row>
    <row r="336" spans="1:1" s="3" customFormat="1" ht="15" customHeight="1">
      <c r="A336" s="22"/>
    </row>
    <row r="337" spans="1:1" s="3" customFormat="1" ht="15" customHeight="1">
      <c r="A337" s="22"/>
    </row>
    <row r="338" spans="1:1" s="3" customFormat="1" ht="15" customHeight="1">
      <c r="A338" s="22"/>
    </row>
    <row r="339" spans="1:1" s="3" customFormat="1" ht="15" customHeight="1">
      <c r="A339" s="22"/>
    </row>
    <row r="340" spans="1:1" s="3" customFormat="1" ht="15" customHeight="1">
      <c r="A340" s="22"/>
    </row>
    <row r="341" spans="1:1" s="3" customFormat="1" ht="15" customHeight="1">
      <c r="A341" s="22"/>
    </row>
    <row r="342" spans="1:1" s="3" customFormat="1" ht="15" customHeight="1">
      <c r="A342" s="22"/>
    </row>
    <row r="343" spans="1:1" s="3" customFormat="1" ht="15" customHeight="1">
      <c r="A343" s="22"/>
    </row>
    <row r="344" spans="1:1" s="3" customFormat="1" ht="15" customHeight="1">
      <c r="A344" s="22"/>
    </row>
    <row r="345" spans="1:1" s="3" customFormat="1" ht="15" customHeight="1">
      <c r="A345" s="22"/>
    </row>
    <row r="346" spans="1:1" s="3" customFormat="1" ht="15" customHeight="1">
      <c r="A346" s="22"/>
    </row>
    <row r="347" spans="1:1" s="3" customFormat="1" ht="15" customHeight="1">
      <c r="A347" s="22"/>
    </row>
    <row r="348" spans="1:1" s="3" customFormat="1" ht="15" customHeight="1">
      <c r="A348" s="22"/>
    </row>
    <row r="349" spans="1:1" s="3" customFormat="1" ht="15" customHeight="1">
      <c r="A349" s="22"/>
    </row>
    <row r="350" spans="1:1" s="3" customFormat="1" ht="15" customHeight="1">
      <c r="A350" s="22"/>
    </row>
    <row r="351" spans="1:1" s="3" customFormat="1" ht="15" customHeight="1">
      <c r="A351" s="22"/>
    </row>
    <row r="352" spans="1:1" s="3" customFormat="1" ht="15" customHeight="1">
      <c r="A352" s="22"/>
    </row>
    <row r="353" spans="1:1" s="3" customFormat="1" ht="15" customHeight="1">
      <c r="A353" s="22"/>
    </row>
    <row r="354" spans="1:1" s="3" customFormat="1" ht="15" customHeight="1">
      <c r="A354" s="22"/>
    </row>
    <row r="355" spans="1:1" s="3" customFormat="1" ht="15" customHeight="1">
      <c r="A355" s="22"/>
    </row>
    <row r="356" spans="1:1" s="3" customFormat="1" ht="15" customHeight="1">
      <c r="A356" s="22"/>
    </row>
    <row r="357" spans="1:1" s="3" customFormat="1" ht="15" customHeight="1">
      <c r="A357" s="22"/>
    </row>
    <row r="358" spans="1:1" s="3" customFormat="1" ht="15" customHeight="1">
      <c r="A358" s="22"/>
    </row>
    <row r="359" spans="1:1" s="3" customFormat="1" ht="15" customHeight="1">
      <c r="A359" s="22"/>
    </row>
    <row r="360" spans="1:1" s="3" customFormat="1" ht="15" customHeight="1">
      <c r="A360" s="22"/>
    </row>
    <row r="361" spans="1:1" s="3" customFormat="1" ht="15" customHeight="1">
      <c r="A361" s="22"/>
    </row>
    <row r="362" spans="1:1" s="3" customFormat="1" ht="15" customHeight="1">
      <c r="A362" s="22"/>
    </row>
    <row r="363" spans="1:1" s="3" customFormat="1" ht="15" customHeight="1">
      <c r="A363" s="22"/>
    </row>
    <row r="364" spans="1:1" s="3" customFormat="1" ht="15" customHeight="1">
      <c r="A364" s="22"/>
    </row>
    <row r="365" spans="1:1" s="3" customFormat="1" ht="15" customHeight="1">
      <c r="A365" s="22"/>
    </row>
    <row r="366" spans="1:1" s="3" customFormat="1" ht="15" customHeight="1">
      <c r="A366" s="22"/>
    </row>
    <row r="367" spans="1:1" s="3" customFormat="1" ht="15" customHeight="1">
      <c r="A367" s="22"/>
    </row>
    <row r="368" spans="1:1" s="3" customFormat="1" ht="15" customHeight="1">
      <c r="A368" s="22"/>
    </row>
    <row r="369" spans="1:1" s="3" customFormat="1" ht="15" customHeight="1">
      <c r="A369" s="22"/>
    </row>
    <row r="370" spans="1:1" s="3" customFormat="1" ht="15" customHeight="1">
      <c r="A370" s="22"/>
    </row>
    <row r="371" spans="1:1" s="3" customFormat="1" ht="15" customHeight="1">
      <c r="A371" s="22"/>
    </row>
    <row r="372" spans="1:1" s="3" customFormat="1" ht="15" customHeight="1">
      <c r="A372" s="22"/>
    </row>
    <row r="373" spans="1:1" s="3" customFormat="1" ht="15" customHeight="1">
      <c r="A373" s="22"/>
    </row>
    <row r="374" spans="1:1" s="3" customFormat="1" ht="15" customHeight="1">
      <c r="A374" s="22"/>
    </row>
    <row r="375" spans="1:1" s="3" customFormat="1" ht="15" customHeight="1">
      <c r="A375" s="22"/>
    </row>
    <row r="376" spans="1:1" s="3" customFormat="1" ht="15" customHeight="1">
      <c r="A376" s="22"/>
    </row>
    <row r="377" spans="1:1" s="3" customFormat="1" ht="15" customHeight="1">
      <c r="A377" s="22"/>
    </row>
    <row r="378" spans="1:1" s="3" customFormat="1" ht="15" customHeight="1">
      <c r="A378" s="22"/>
    </row>
    <row r="379" spans="1:1" s="3" customFormat="1" ht="15" customHeight="1">
      <c r="A379" s="22"/>
    </row>
    <row r="380" spans="1:1" s="3" customFormat="1" ht="15" customHeight="1">
      <c r="A380" s="22"/>
    </row>
    <row r="381" spans="1:1" s="3" customFormat="1" ht="15" customHeight="1">
      <c r="A381" s="22"/>
    </row>
    <row r="382" spans="1:1" s="3" customFormat="1" ht="15" customHeight="1">
      <c r="A382" s="22"/>
    </row>
    <row r="383" spans="1:1" s="3" customFormat="1" ht="15" customHeight="1">
      <c r="A383" s="22"/>
    </row>
    <row r="384" spans="1:1" s="3" customFormat="1" ht="15" customHeight="1">
      <c r="A384" s="22"/>
    </row>
    <row r="385" spans="1:1" s="3" customFormat="1" ht="15" customHeight="1">
      <c r="A385" s="22"/>
    </row>
    <row r="386" spans="1:1" s="3" customFormat="1" ht="15" customHeight="1">
      <c r="A386" s="22"/>
    </row>
    <row r="387" spans="1:1" s="3" customFormat="1" ht="15" customHeight="1">
      <c r="A387" s="22"/>
    </row>
    <row r="388" spans="1:1" s="3" customFormat="1" ht="15" customHeight="1">
      <c r="A388" s="22"/>
    </row>
    <row r="389" spans="1:1" s="3" customFormat="1" ht="15" customHeight="1">
      <c r="A389" s="22"/>
    </row>
    <row r="390" spans="1:1" s="3" customFormat="1" ht="15" customHeight="1">
      <c r="A390" s="22"/>
    </row>
    <row r="391" spans="1:1" s="3" customFormat="1" ht="15" customHeight="1">
      <c r="A391" s="22"/>
    </row>
    <row r="392" spans="1:1" s="3" customFormat="1" ht="15" customHeight="1">
      <c r="A392" s="22"/>
    </row>
    <row r="393" spans="1:1" s="3" customFormat="1" ht="15" customHeight="1">
      <c r="A393" s="22"/>
    </row>
    <row r="394" spans="1:1" s="3" customFormat="1" ht="15" customHeight="1">
      <c r="A394" s="22"/>
    </row>
    <row r="395" spans="1:1" s="3" customFormat="1" ht="15" customHeight="1">
      <c r="A395" s="22"/>
    </row>
    <row r="396" spans="1:1" s="3" customFormat="1" ht="15" customHeight="1">
      <c r="A396" s="22"/>
    </row>
    <row r="397" spans="1:1" s="3" customFormat="1" ht="15" customHeight="1">
      <c r="A397" s="22"/>
    </row>
    <row r="398" spans="1:1" s="3" customFormat="1" ht="15" customHeight="1">
      <c r="A398" s="22"/>
    </row>
    <row r="399" spans="1:1" s="3" customFormat="1" ht="15" customHeight="1">
      <c r="A399" s="22"/>
    </row>
    <row r="400" spans="1:1" s="3" customFormat="1" ht="15" customHeight="1">
      <c r="A400" s="22"/>
    </row>
    <row r="401" spans="1:1" s="3" customFormat="1" ht="15" customHeight="1">
      <c r="A401" s="22"/>
    </row>
    <row r="402" spans="1:1" s="3" customFormat="1" ht="15" customHeight="1">
      <c r="A402" s="22"/>
    </row>
    <row r="403" spans="1:1" s="3" customFormat="1" ht="15" customHeight="1">
      <c r="A403" s="22"/>
    </row>
    <row r="404" spans="1:1" s="3" customFormat="1" ht="15" customHeight="1">
      <c r="A404" s="22"/>
    </row>
    <row r="405" spans="1:1" s="3" customFormat="1" ht="15" customHeight="1">
      <c r="A405" s="22"/>
    </row>
    <row r="406" spans="1:1" s="3" customFormat="1" ht="15" customHeight="1">
      <c r="A406" s="22"/>
    </row>
    <row r="407" spans="1:1" s="3" customFormat="1" ht="15" customHeight="1">
      <c r="A407" s="22"/>
    </row>
    <row r="408" spans="1:1" s="3" customFormat="1" ht="15" customHeight="1">
      <c r="A408" s="22"/>
    </row>
    <row r="409" spans="1:1" s="3" customFormat="1" ht="15" customHeight="1">
      <c r="A409" s="22"/>
    </row>
    <row r="410" spans="1:1" s="3" customFormat="1" ht="15" customHeight="1">
      <c r="A410" s="22"/>
    </row>
    <row r="411" spans="1:1" s="3" customFormat="1" ht="15" customHeight="1">
      <c r="A411" s="22"/>
    </row>
    <row r="412" spans="1:1" s="3" customFormat="1" ht="15" customHeight="1">
      <c r="A412" s="22"/>
    </row>
    <row r="413" spans="1:1" s="3" customFormat="1" ht="15" customHeight="1">
      <c r="A413" s="22"/>
    </row>
    <row r="414" spans="1:1" s="3" customFormat="1" ht="15" customHeight="1">
      <c r="A414" s="22"/>
    </row>
    <row r="415" spans="1:1" s="3" customFormat="1" ht="15" customHeight="1">
      <c r="A415" s="22"/>
    </row>
    <row r="416" spans="1:1" s="3" customFormat="1" ht="15" customHeight="1">
      <c r="A416" s="22"/>
    </row>
    <row r="417" spans="1:1" s="3" customFormat="1" ht="15" customHeight="1">
      <c r="A417" s="22"/>
    </row>
    <row r="418" spans="1:1" s="3" customFormat="1" ht="15" customHeight="1">
      <c r="A418" s="22"/>
    </row>
    <row r="419" spans="1:1" s="3" customFormat="1" ht="15" customHeight="1">
      <c r="A419" s="22"/>
    </row>
    <row r="420" spans="1:1" s="3" customFormat="1" ht="15" customHeight="1">
      <c r="A420" s="22"/>
    </row>
    <row r="421" spans="1:1" s="3" customFormat="1" ht="15" customHeight="1">
      <c r="A421" s="22"/>
    </row>
    <row r="422" spans="1:1" s="3" customFormat="1" ht="15" customHeight="1">
      <c r="A422" s="22"/>
    </row>
    <row r="423" spans="1:1" s="3" customFormat="1" ht="15" customHeight="1">
      <c r="A423" s="22"/>
    </row>
    <row r="424" spans="1:1" s="3" customFormat="1" ht="15" customHeight="1">
      <c r="A424" s="22"/>
    </row>
    <row r="425" spans="1:1" s="3" customFormat="1" ht="15" customHeight="1">
      <c r="A425" s="22"/>
    </row>
    <row r="426" spans="1:1" s="3" customFormat="1" ht="15" customHeight="1">
      <c r="A426" s="22"/>
    </row>
    <row r="427" spans="1:1" s="3" customFormat="1" ht="15" customHeight="1">
      <c r="A427" s="22"/>
    </row>
    <row r="428" spans="1:1" s="3" customFormat="1" ht="15" customHeight="1">
      <c r="A428" s="22"/>
    </row>
    <row r="429" spans="1:1" s="3" customFormat="1" ht="15" customHeight="1">
      <c r="A429" s="22"/>
    </row>
    <row r="430" spans="1:1" s="3" customFormat="1" ht="15" customHeight="1">
      <c r="A430" s="22"/>
    </row>
    <row r="431" spans="1:1" s="3" customFormat="1" ht="15" customHeight="1">
      <c r="A431" s="22"/>
    </row>
    <row r="432" spans="1:1" s="3" customFormat="1" ht="15" customHeight="1">
      <c r="A432" s="22"/>
    </row>
    <row r="433" spans="1:1" s="3" customFormat="1" ht="15" customHeight="1">
      <c r="A433" s="22"/>
    </row>
    <row r="434" spans="1:1" s="3" customFormat="1" ht="15" customHeight="1">
      <c r="A434" s="22"/>
    </row>
    <row r="435" spans="1:1" s="3" customFormat="1" ht="15" customHeight="1">
      <c r="A435" s="22"/>
    </row>
    <row r="436" spans="1:1" s="3" customFormat="1" ht="15" customHeight="1">
      <c r="A436" s="22"/>
    </row>
    <row r="437" spans="1:1" s="3" customFormat="1" ht="15" customHeight="1">
      <c r="A437" s="22"/>
    </row>
    <row r="438" spans="1:1" s="3" customFormat="1" ht="15" customHeight="1">
      <c r="A438" s="22"/>
    </row>
    <row r="439" spans="1:1" s="3" customFormat="1" ht="15" customHeight="1">
      <c r="A439" s="22"/>
    </row>
    <row r="440" spans="1:1" s="3" customFormat="1" ht="15" customHeight="1">
      <c r="A440" s="22"/>
    </row>
    <row r="441" spans="1:1" s="3" customFormat="1" ht="15" customHeight="1">
      <c r="A441" s="22"/>
    </row>
    <row r="442" spans="1:1" s="3" customFormat="1" ht="15" customHeight="1">
      <c r="A442" s="22"/>
    </row>
    <row r="443" spans="1:1" s="3" customFormat="1" ht="15" customHeight="1">
      <c r="A443" s="22"/>
    </row>
    <row r="444" spans="1:1" s="3" customFormat="1" ht="15" customHeight="1">
      <c r="A444" s="22"/>
    </row>
    <row r="445" spans="1:1" s="3" customFormat="1" ht="15" customHeight="1">
      <c r="A445" s="22"/>
    </row>
    <row r="446" spans="1:1" s="3" customFormat="1" ht="15" customHeight="1">
      <c r="A446" s="22"/>
    </row>
    <row r="447" spans="1:1" s="3" customFormat="1" ht="15" customHeight="1">
      <c r="A447" s="22"/>
    </row>
    <row r="448" spans="1:1" s="3" customFormat="1" ht="15" customHeight="1">
      <c r="A448" s="22"/>
    </row>
    <row r="449" spans="1:1" s="3" customFormat="1" ht="15" customHeight="1">
      <c r="A449" s="22"/>
    </row>
    <row r="450" spans="1:1" s="3" customFormat="1" ht="15" customHeight="1">
      <c r="A450" s="22"/>
    </row>
    <row r="451" spans="1:1" s="3" customFormat="1" ht="15" customHeight="1">
      <c r="A451" s="22"/>
    </row>
    <row r="452" spans="1:1" s="3" customFormat="1" ht="15" customHeight="1">
      <c r="A452" s="22"/>
    </row>
    <row r="453" spans="1:1" s="3" customFormat="1" ht="15" customHeight="1">
      <c r="A453" s="22"/>
    </row>
    <row r="454" spans="1:1" s="3" customFormat="1" ht="15" customHeight="1">
      <c r="A454" s="22"/>
    </row>
    <row r="455" spans="1:1" s="3" customFormat="1" ht="15" customHeight="1">
      <c r="A455" s="22"/>
    </row>
    <row r="456" spans="1:1" s="3" customFormat="1" ht="15" customHeight="1">
      <c r="A456" s="22"/>
    </row>
    <row r="457" spans="1:1" s="3" customFormat="1" ht="15" customHeight="1">
      <c r="A457" s="22"/>
    </row>
    <row r="458" spans="1:1" s="3" customFormat="1" ht="15" customHeight="1">
      <c r="A458" s="22"/>
    </row>
    <row r="459" spans="1:1" s="3" customFormat="1" ht="15" customHeight="1">
      <c r="A459" s="22"/>
    </row>
    <row r="460" spans="1:1" s="3" customFormat="1" ht="15" customHeight="1">
      <c r="A460" s="22"/>
    </row>
    <row r="461" spans="1:1" s="3" customFormat="1" ht="15" customHeight="1">
      <c r="A461" s="22"/>
    </row>
    <row r="462" spans="1:1" s="3" customFormat="1" ht="15" customHeight="1">
      <c r="A462" s="22"/>
    </row>
    <row r="463" spans="1:1" s="3" customFormat="1" ht="15" customHeight="1">
      <c r="A463" s="22"/>
    </row>
    <row r="464" spans="1:1" s="3" customFormat="1" ht="15" customHeight="1">
      <c r="A464" s="22"/>
    </row>
    <row r="465" spans="1:1" s="3" customFormat="1" ht="15" customHeight="1">
      <c r="A465" s="22"/>
    </row>
    <row r="466" spans="1:1" s="3" customFormat="1" ht="15" customHeight="1">
      <c r="A466" s="22"/>
    </row>
    <row r="467" spans="1:1" s="3" customFormat="1" ht="15" customHeight="1">
      <c r="A467" s="22"/>
    </row>
    <row r="468" spans="1:1" s="3" customFormat="1" ht="15" customHeight="1">
      <c r="A468" s="22"/>
    </row>
    <row r="469" spans="1:1" s="3" customFormat="1" ht="15" customHeight="1">
      <c r="A469" s="22"/>
    </row>
    <row r="470" spans="1:1" s="3" customFormat="1" ht="15" customHeight="1">
      <c r="A470" s="22"/>
    </row>
    <row r="471" spans="1:1" s="3" customFormat="1" ht="15" customHeight="1">
      <c r="A471" s="22"/>
    </row>
    <row r="472" spans="1:1" s="3" customFormat="1" ht="15" customHeight="1">
      <c r="A472" s="22"/>
    </row>
    <row r="473" spans="1:1" s="3" customFormat="1" ht="15" customHeight="1">
      <c r="A473" s="22"/>
    </row>
    <row r="474" spans="1:1" s="3" customFormat="1" ht="15" customHeight="1">
      <c r="A474" s="22"/>
    </row>
    <row r="475" spans="1:1" s="3" customFormat="1" ht="15" customHeight="1">
      <c r="A475" s="22"/>
    </row>
    <row r="476" spans="1:1" s="3" customFormat="1" ht="15" customHeight="1">
      <c r="A476" s="22"/>
    </row>
    <row r="477" spans="1:1" s="3" customFormat="1" ht="15" customHeight="1">
      <c r="A477" s="22"/>
    </row>
    <row r="478" spans="1:1" s="3" customFormat="1" ht="15" customHeight="1">
      <c r="A478" s="22"/>
    </row>
    <row r="479" spans="1:1" s="3" customFormat="1" ht="15" customHeight="1">
      <c r="A479" s="22"/>
    </row>
    <row r="480" spans="1:1" s="3" customFormat="1" ht="15" customHeight="1">
      <c r="A480" s="22"/>
    </row>
    <row r="481" spans="1:1" s="3" customFormat="1" ht="15" customHeight="1">
      <c r="A481" s="22"/>
    </row>
    <row r="482" spans="1:1" s="3" customFormat="1" ht="15" customHeight="1">
      <c r="A482" s="22"/>
    </row>
    <row r="483" spans="1:1" s="3" customFormat="1" ht="15" customHeight="1">
      <c r="A483" s="22"/>
    </row>
    <row r="484" spans="1:1" s="3" customFormat="1" ht="15" customHeight="1">
      <c r="A484" s="22"/>
    </row>
    <row r="485" spans="1:1" s="3" customFormat="1" ht="15" customHeight="1">
      <c r="A485" s="22"/>
    </row>
    <row r="486" spans="1:1" s="3" customFormat="1" ht="15" customHeight="1">
      <c r="A486" s="22"/>
    </row>
    <row r="487" spans="1:1" s="3" customFormat="1" ht="15" customHeight="1">
      <c r="A487" s="22"/>
    </row>
    <row r="488" spans="1:1" s="3" customFormat="1" ht="15" customHeight="1">
      <c r="A488" s="22"/>
    </row>
    <row r="489" spans="1:1" s="3" customFormat="1" ht="15" customHeight="1">
      <c r="A489" s="22"/>
    </row>
    <row r="490" spans="1:1" s="3" customFormat="1" ht="15" customHeight="1">
      <c r="A490" s="22"/>
    </row>
    <row r="491" spans="1:1" s="3" customFormat="1" ht="15" customHeight="1">
      <c r="A491" s="22"/>
    </row>
    <row r="492" spans="1:1" s="3" customFormat="1" ht="15" customHeight="1">
      <c r="A492" s="22"/>
    </row>
    <row r="493" spans="1:1" s="3" customFormat="1" ht="15" customHeight="1">
      <c r="A493" s="22"/>
    </row>
    <row r="494" spans="1:1" s="3" customFormat="1" ht="15" customHeight="1">
      <c r="A494" s="22"/>
    </row>
    <row r="495" spans="1:1" s="3" customFormat="1" ht="15" customHeight="1">
      <c r="A495" s="22"/>
    </row>
    <row r="496" spans="1:1" s="3" customFormat="1" ht="15" customHeight="1">
      <c r="A496" s="22"/>
    </row>
    <row r="497" spans="1:1" s="3" customFormat="1" ht="15" customHeight="1">
      <c r="A497" s="22"/>
    </row>
    <row r="498" spans="1:1" s="3" customFormat="1" ht="15" customHeight="1">
      <c r="A498" s="22"/>
    </row>
    <row r="499" spans="1:1" s="3" customFormat="1" ht="15" customHeight="1">
      <c r="A499" s="22"/>
    </row>
    <row r="500" spans="1:1" s="3" customFormat="1" ht="15" customHeight="1">
      <c r="A500" s="22"/>
    </row>
    <row r="501" spans="1:1" s="3" customFormat="1" ht="15" customHeight="1">
      <c r="A501" s="22"/>
    </row>
    <row r="502" spans="1:1" s="3" customFormat="1" ht="15" customHeight="1">
      <c r="A502" s="22"/>
    </row>
    <row r="503" spans="1:1" s="3" customFormat="1" ht="15" customHeight="1">
      <c r="A503" s="22"/>
    </row>
    <row r="504" spans="1:1" s="3" customFormat="1" ht="15" customHeight="1">
      <c r="A504" s="22"/>
    </row>
    <row r="505" spans="1:1" s="3" customFormat="1" ht="15" customHeight="1">
      <c r="A505" s="22"/>
    </row>
    <row r="506" spans="1:1" s="3" customFormat="1" ht="15" customHeight="1">
      <c r="A506" s="22"/>
    </row>
    <row r="507" spans="1:1" s="3" customFormat="1" ht="12">
      <c r="A507" s="22"/>
    </row>
    <row r="508" spans="1:1" s="3" customFormat="1" ht="12">
      <c r="A508" s="22"/>
    </row>
    <row r="509" spans="1:1" s="3" customFormat="1" ht="12">
      <c r="A509" s="22"/>
    </row>
    <row r="510" spans="1:1" s="3" customFormat="1" ht="12">
      <c r="A510" s="22"/>
    </row>
  </sheetData>
  <sheetProtection algorithmName="SHA-512" hashValue="ynW7hPnqUvDdUpYo8TJIVLCWJOtRb5NnV5FCyF6Un0QzaiUXIXYDcxCAjpFyZZbpZ7TvdmmoD+uuL1FSO1nlXA==" saltValue="izd8zDWY5y3D3iM9lqUwDA==" spinCount="100000" sheet="1" objects="1" scenarios="1"/>
  <mergeCells count="24">
    <mergeCell ref="B24:L25"/>
    <mergeCell ref="G27:J27"/>
    <mergeCell ref="G28:H30"/>
    <mergeCell ref="G32:G36"/>
    <mergeCell ref="H32:H36"/>
    <mergeCell ref="D27:F38"/>
    <mergeCell ref="B27:C36"/>
    <mergeCell ref="B37:B38"/>
    <mergeCell ref="C37:C38"/>
    <mergeCell ref="G37:G38"/>
    <mergeCell ref="I28:J30"/>
    <mergeCell ref="K27:L30"/>
    <mergeCell ref="K31:L31"/>
    <mergeCell ref="K32:K36"/>
    <mergeCell ref="L32:L36"/>
    <mergeCell ref="L37:L38"/>
    <mergeCell ref="H37:H38"/>
    <mergeCell ref="I37:I38"/>
    <mergeCell ref="J37:J38"/>
    <mergeCell ref="K37:K38"/>
    <mergeCell ref="G31:H31"/>
    <mergeCell ref="I31:J31"/>
    <mergeCell ref="I32:I36"/>
    <mergeCell ref="J32:J36"/>
  </mergeCells>
  <phoneticPr fontId="1"/>
  <printOptions horizontalCentered="1" verticalCentered="1"/>
  <pageMargins left="0.19685039370078741" right="0.19685039370078741" top="0.43307086614173229" bottom="0.39370078740157483" header="0" footer="0"/>
  <pageSetup paperSize="9"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一般被保険者</vt:lpstr>
      <vt:lpstr>一般被保険者!Print_Area</vt:lpstr>
      <vt:lpstr>一覧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佳奈 豊田</cp:lastModifiedBy>
  <cp:lastPrinted>2023-01-04T04:21:11Z</cp:lastPrinted>
  <dcterms:created xsi:type="dcterms:W3CDTF">2015-11-26T06:59:51Z</dcterms:created>
  <dcterms:modified xsi:type="dcterms:W3CDTF">2024-10-31T05:17:15Z</dcterms:modified>
</cp:coreProperties>
</file>